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G:\V-blw\VIII-2\Fachthemen\Gebäude - Planen und Bauen\Planen und Bauen\KKA2022_Klimaschutz-Leitlinien\Testatblätter\"/>
    </mc:Choice>
  </mc:AlternateContent>
  <bookViews>
    <workbookView xWindow="0" yWindow="0" windowWidth="19200" windowHeight="7860" tabRatio="500"/>
  </bookViews>
  <sheets>
    <sheet name="Testat" sheetId="2" r:id="rId1"/>
    <sheet name="Prüfung_KfW40EE" sheetId="7" r:id="rId2"/>
    <sheet name="Prüfung_KfW40+FW" sheetId="8" r:id="rId3"/>
    <sheet name="Prüfung_ U-Werte+E-Konzept" sheetId="9" r:id="rId4"/>
  </sheets>
  <definedNames>
    <definedName name="_xlnm.Print_Area" localSheetId="3">'Prüfung_ U-Werte+E-Konzept'!$B$1:$G$36</definedName>
    <definedName name="_xlnm.Print_Area" localSheetId="2">'Prüfung_KfW40+FW'!$B$4:$H$29</definedName>
    <definedName name="_xlnm.Print_Area" localSheetId="1">Prüfung_KfW40EE!$B$1:$H$39</definedName>
    <definedName name="_xlnm.Print_Area" localSheetId="0">Testat!$B$1:$E$115</definedName>
  </definedNames>
  <calcPr calcId="162913"/>
</workbook>
</file>

<file path=xl/calcChain.xml><?xml version="1.0" encoding="utf-8"?>
<calcChain xmlns="http://schemas.openxmlformats.org/spreadsheetml/2006/main">
  <c r="C11" i="9" l="1"/>
  <c r="F19" i="8"/>
  <c r="C15" i="7" l="1"/>
  <c r="C14" i="7" l="1"/>
  <c r="E23" i="2" l="1"/>
  <c r="C12" i="9"/>
  <c r="C14" i="8"/>
  <c r="C13" i="8"/>
  <c r="B12" i="9"/>
  <c r="B11" i="9"/>
  <c r="B14" i="8"/>
  <c r="B13" i="8"/>
  <c r="B14" i="7"/>
  <c r="B15" i="7"/>
  <c r="B34" i="2" l="1"/>
  <c r="B35" i="2"/>
  <c r="E29" i="9"/>
  <c r="E35" i="9"/>
  <c r="E34" i="9"/>
  <c r="E33" i="9"/>
  <c r="E32" i="9"/>
  <c r="E31" i="9"/>
  <c r="E30" i="9"/>
  <c r="D33" i="7"/>
  <c r="F22" i="8"/>
  <c r="H22" i="8" s="1"/>
  <c r="F18" i="8"/>
  <c r="E24" i="2"/>
  <c r="E25" i="2"/>
  <c r="E26" i="2"/>
  <c r="B37" i="2"/>
  <c r="B36" i="2"/>
  <c r="B33" i="2"/>
  <c r="B32" i="2"/>
  <c r="B60" i="2"/>
  <c r="B59" i="2"/>
  <c r="B58" i="2"/>
  <c r="B57" i="2"/>
  <c r="B67" i="2"/>
  <c r="B68" i="2"/>
  <c r="B69" i="2"/>
  <c r="B70" i="2"/>
  <c r="E20" i="2"/>
  <c r="E21" i="2"/>
  <c r="E22" i="2"/>
  <c r="F19" i="7"/>
  <c r="F20" i="7"/>
  <c r="F23" i="7"/>
  <c r="H23" i="7" s="1"/>
  <c r="D38" i="7"/>
  <c r="D37" i="7"/>
  <c r="D36" i="7"/>
  <c r="D35" i="7"/>
  <c r="D34" i="7"/>
  <c r="D32" i="7"/>
  <c r="D39" i="7" s="1"/>
  <c r="B72" i="2"/>
  <c r="B71" i="2"/>
  <c r="B62" i="2"/>
  <c r="B61" i="2"/>
  <c r="E19" i="2"/>
  <c r="C39" i="7" l="1"/>
  <c r="H19" i="7"/>
  <c r="E36" i="9"/>
  <c r="H18" i="8"/>
</calcChain>
</file>

<file path=xl/comments1.xml><?xml version="1.0" encoding="utf-8"?>
<comments xmlns="http://schemas.openxmlformats.org/spreadsheetml/2006/main">
  <authors>
    <author>Goldowsky, Cathleen</author>
    <author>brosig</author>
  </authors>
  <commentList>
    <comment ref="B23" authorId="0" shapeId="0">
      <text>
        <r>
          <rPr>
            <sz val="9"/>
            <color indexed="81"/>
            <rFont val="Tahoma"/>
            <family val="2"/>
          </rPr>
          <t>Bitte Zelleninhalt überschreiben</t>
        </r>
      </text>
    </comment>
    <comment ref="B24" authorId="0" shapeId="0">
      <text>
        <r>
          <rPr>
            <sz val="9"/>
            <color indexed="81"/>
            <rFont val="Tahoma"/>
            <family val="2"/>
          </rPr>
          <t>Bitte Zelleninhalt überschreiben</t>
        </r>
      </text>
    </comment>
    <comment ref="B25" authorId="0" shapeId="0">
      <text>
        <r>
          <rPr>
            <sz val="9"/>
            <color indexed="81"/>
            <rFont val="Tahoma"/>
            <family val="2"/>
          </rPr>
          <t>Bitte Zelleninhalt überschreiben</t>
        </r>
      </text>
    </comment>
    <comment ref="B26" authorId="0" shapeId="0">
      <text>
        <r>
          <rPr>
            <sz val="9"/>
            <color indexed="81"/>
            <rFont val="Tahoma"/>
            <family val="2"/>
          </rPr>
          <t>Bitte Zelleninhalt überschreiben</t>
        </r>
      </text>
    </comment>
    <comment ref="B38" authorId="0" shapeId="0">
      <text>
        <r>
          <rPr>
            <sz val="9"/>
            <color indexed="81"/>
            <rFont val="Tahoma"/>
            <family val="2"/>
          </rPr>
          <t xml:space="preserve">
Bitte Zelleninhalt überschreiben</t>
        </r>
      </text>
    </comment>
    <comment ref="B39" authorId="0" shapeId="0">
      <text>
        <r>
          <rPr>
            <sz val="9"/>
            <color indexed="81"/>
            <rFont val="Tahoma"/>
            <family val="2"/>
          </rPr>
          <t xml:space="preserve">
Bitte Zelleninhalt überschreiben</t>
        </r>
      </text>
    </comment>
    <comment ref="E44" authorId="0" shapeId="0">
      <text>
        <r>
          <rPr>
            <sz val="9"/>
            <color indexed="81"/>
            <rFont val="Tahoma"/>
            <family val="2"/>
          </rPr>
          <t xml:space="preserve">
z.B. Spitzenlast</t>
        </r>
      </text>
    </comment>
    <comment ref="E46" authorId="0" shapeId="0">
      <text>
        <r>
          <rPr>
            <sz val="9"/>
            <color indexed="81"/>
            <rFont val="Tahoma"/>
            <family val="2"/>
          </rPr>
          <t xml:space="preserve">
z.B. PEF, falls bekannt</t>
        </r>
      </text>
    </comment>
    <comment ref="B47" authorId="1" shapeId="0">
      <text>
        <r>
          <rPr>
            <sz val="9"/>
            <color indexed="81"/>
            <rFont val="Segoe UI"/>
            <family val="2"/>
          </rPr>
          <t>Hier ist der Anteil der Wärmequelle (Umwelt- oder Abwärme) einzutragen. Der Anteil elektrischer Energie ist zusätzlich unter Strom einzutragen.</t>
        </r>
      </text>
    </comment>
    <comment ref="E47" authorId="0" shapeId="0">
      <text>
        <r>
          <rPr>
            <sz val="9"/>
            <color indexed="81"/>
            <rFont val="Tahoma"/>
            <family val="2"/>
          </rPr>
          <t xml:space="preserve">
Art der Wärmepumpe?</t>
        </r>
      </text>
    </comment>
    <comment ref="E48" authorId="0" shapeId="0">
      <text>
        <r>
          <rPr>
            <sz val="9"/>
            <color indexed="81"/>
            <rFont val="Tahoma"/>
            <family val="2"/>
          </rPr>
          <t xml:space="preserve">
z.B. Abwärmequelle</t>
        </r>
      </text>
    </comment>
    <comment ref="B52" authorId="0" shapeId="0">
      <text>
        <r>
          <rPr>
            <sz val="9"/>
            <color indexed="81"/>
            <rFont val="Tahoma"/>
            <family val="2"/>
          </rPr>
          <t xml:space="preserve">
Bitte Zelleninhalt überschreiben</t>
        </r>
      </text>
    </comment>
    <comment ref="B53" authorId="0" shapeId="0">
      <text>
        <r>
          <rPr>
            <sz val="9"/>
            <color indexed="81"/>
            <rFont val="Tahoma"/>
            <family val="2"/>
          </rPr>
          <t xml:space="preserve">
Bitte Zelleninhalt überschreiben</t>
        </r>
      </text>
    </comment>
    <comment ref="D56" authorId="0" shapeId="0">
      <text>
        <r>
          <rPr>
            <sz val="9"/>
            <color indexed="81"/>
            <rFont val="Tahoma"/>
            <family val="2"/>
          </rPr>
          <t xml:space="preserve">
bei Zu- und Abluftanlage Wärmerückgewinnungsgrad (min) in %</t>
        </r>
      </text>
    </comment>
    <comment ref="D66" authorId="0" shapeId="0">
      <text>
        <r>
          <rPr>
            <sz val="9"/>
            <color indexed="81"/>
            <rFont val="Tahoma"/>
            <family val="2"/>
          </rPr>
          <t xml:space="preserve">
z.B. 
Kompressionskältemaschine
Geothermie
Ab-/Adsorptionskälte
Fernkälte
dezentrale Splitgeräte
</t>
        </r>
      </text>
    </comment>
    <comment ref="D76" authorId="0" shapeId="0">
      <text>
        <r>
          <rPr>
            <sz val="9"/>
            <color indexed="81"/>
            <rFont val="Tahoma"/>
            <family val="2"/>
          </rPr>
          <t xml:space="preserve">
z.B. 
- Ausnutzung Dachfläche in %
- Anlagengröße in kWp, etc.</t>
        </r>
      </text>
    </comment>
    <comment ref="D77" authorId="0" shapeId="0">
      <text>
        <r>
          <rPr>
            <sz val="9"/>
            <color indexed="81"/>
            <rFont val="Tahoma"/>
            <family val="2"/>
          </rPr>
          <t xml:space="preserve">
z.B. kW</t>
        </r>
        <r>
          <rPr>
            <vertAlign val="subscript"/>
            <sz val="9"/>
            <color indexed="81"/>
            <rFont val="Tahoma"/>
            <family val="2"/>
          </rPr>
          <t>elektrisch</t>
        </r>
      </text>
    </comment>
    <comment ref="B82" authorId="0" shapeId="0">
      <text>
        <r>
          <rPr>
            <sz val="9"/>
            <color indexed="81"/>
            <rFont val="Tahoma"/>
            <family val="2"/>
          </rPr>
          <t>Wärmeübertragende Umfassungsfläche</t>
        </r>
      </text>
    </comment>
    <comment ref="B90" authorId="0" shapeId="0">
      <text>
        <r>
          <rPr>
            <sz val="9"/>
            <color indexed="81"/>
            <rFont val="Tahoma"/>
            <family val="2"/>
          </rPr>
          <t>Bitte Zelleninhalt überschreiben</t>
        </r>
      </text>
    </comment>
    <comment ref="B91" authorId="0" shapeId="0">
      <text>
        <r>
          <rPr>
            <sz val="9"/>
            <color indexed="81"/>
            <rFont val="Tahoma"/>
            <family val="2"/>
          </rPr>
          <t>Bitte Zelleninhalt überschreiben</t>
        </r>
      </text>
    </comment>
    <comment ref="B94" authorId="0" shapeId="0">
      <text>
        <r>
          <rPr>
            <sz val="9"/>
            <color indexed="81"/>
            <rFont val="Tahoma"/>
            <family val="2"/>
          </rPr>
          <t>Wärmeübertragende Umfassungsfläche</t>
        </r>
      </text>
    </comment>
    <comment ref="B103" authorId="0" shapeId="0">
      <text>
        <r>
          <rPr>
            <sz val="9"/>
            <color indexed="81"/>
            <rFont val="Tahoma"/>
            <family val="2"/>
          </rPr>
          <t xml:space="preserve">
Bitte bei Bedarf Zelleninhalt überschreiben</t>
        </r>
      </text>
    </comment>
    <comment ref="B104" authorId="0" shapeId="0">
      <text>
        <r>
          <rPr>
            <sz val="9"/>
            <color indexed="81"/>
            <rFont val="Tahoma"/>
            <family val="2"/>
          </rPr>
          <t xml:space="preserve">
Bitte bei Bedarf Zelleninhalt überschreiben</t>
        </r>
      </text>
    </comment>
  </commentList>
</comments>
</file>

<file path=xl/comments2.xml><?xml version="1.0" encoding="utf-8"?>
<comments xmlns="http://schemas.openxmlformats.org/spreadsheetml/2006/main">
  <authors>
    <author>Goldowsky, Cathleen</author>
    <author>brosig</author>
  </authors>
  <commentList>
    <comment ref="B28" authorId="0" shapeId="0">
      <text>
        <r>
          <rPr>
            <sz val="9"/>
            <color indexed="81"/>
            <rFont val="Tahoma"/>
            <family val="2"/>
          </rPr>
          <t xml:space="preserve">
keine Ersatzmaßnahmen!</t>
        </r>
      </text>
    </comment>
    <comment ref="B34" authorId="1" shapeId="0">
      <text>
        <r>
          <rPr>
            <sz val="9"/>
            <color indexed="81"/>
            <rFont val="Segoe UI"/>
            <family val="2"/>
          </rPr>
          <t>Hier ist nur der Anteil der Wärmequelle (Umwelt- oder Abwärme) einzutragen.</t>
        </r>
      </text>
    </comment>
    <comment ref="B37" authorId="0" shapeId="0">
      <text>
        <r>
          <rPr>
            <sz val="9"/>
            <color indexed="81"/>
            <rFont val="Tahoma"/>
            <family val="2"/>
          </rPr>
          <t xml:space="preserve">
Anforderungen an BEG-Richtlinien müssen erfüllt sein</t>
        </r>
      </text>
    </comment>
    <comment ref="B38" authorId="0" shapeId="0">
      <text>
        <r>
          <rPr>
            <sz val="9"/>
            <color indexed="81"/>
            <rFont val="Tahoma"/>
            <family val="2"/>
          </rPr>
          <t xml:space="preserve">
Anforderungen an BEG-Richtlinien müssen erfüllt sein</t>
        </r>
      </text>
    </comment>
  </commentList>
</comments>
</file>

<file path=xl/comments3.xml><?xml version="1.0" encoding="utf-8"?>
<comments xmlns="http://schemas.openxmlformats.org/spreadsheetml/2006/main">
  <authors>
    <author>Goldowsky, Cathleen</author>
    <author>brosig</author>
  </authors>
  <commentList>
    <comment ref="B15" authorId="0" shapeId="0">
      <text>
        <r>
          <rPr>
            <sz val="9"/>
            <color indexed="81"/>
            <rFont val="Tahoma"/>
            <family val="2"/>
          </rPr>
          <t>Wärmeübertragende Umfassungsfläche</t>
        </r>
      </text>
    </comment>
    <comment ref="B23" authorId="0" shapeId="0">
      <text>
        <r>
          <rPr>
            <sz val="9"/>
            <color indexed="81"/>
            <rFont val="Tahoma"/>
            <family val="2"/>
          </rPr>
          <t>Bitte Zelleninhalt überschreiben</t>
        </r>
      </text>
    </comment>
    <comment ref="B24" authorId="0" shapeId="0">
      <text>
        <r>
          <rPr>
            <sz val="9"/>
            <color indexed="81"/>
            <rFont val="Tahoma"/>
            <family val="2"/>
          </rPr>
          <t>Bitte Zelleninhalt überschreiben</t>
        </r>
      </text>
    </comment>
    <comment ref="B31" authorId="1" shapeId="0">
      <text>
        <r>
          <rPr>
            <sz val="9"/>
            <color indexed="81"/>
            <rFont val="Segoe UI"/>
            <family val="2"/>
          </rPr>
          <t>Hier ist nur der Anteil der Wärmequelle (Umwelt- oder Abwärme) einzutragen.</t>
        </r>
      </text>
    </comment>
  </commentList>
</comments>
</file>

<file path=xl/sharedStrings.xml><?xml version="1.0" encoding="utf-8"?>
<sst xmlns="http://schemas.openxmlformats.org/spreadsheetml/2006/main" count="217" uniqueCount="125">
  <si>
    <t>Fernwärme</t>
  </si>
  <si>
    <t>Strom</t>
  </si>
  <si>
    <t>Energieträger</t>
  </si>
  <si>
    <t>Photovoltaik</t>
  </si>
  <si>
    <t>Solarthermie</t>
  </si>
  <si>
    <t>Leitlinien zum Klimaschutz in der Umsetzung nicht-städtischer Neubauvorhaben in Köln</t>
  </si>
  <si>
    <t>auszufüllendes Feld</t>
  </si>
  <si>
    <t>Freifeld / keine Eintragungen</t>
  </si>
  <si>
    <t>Nutzung</t>
  </si>
  <si>
    <t>Wohnen</t>
  </si>
  <si>
    <t>andere</t>
  </si>
  <si>
    <t>BGF</t>
  </si>
  <si>
    <t>Faktor</t>
  </si>
  <si>
    <t>NGF</t>
  </si>
  <si>
    <t>Kraft-Wärme-Kopplung</t>
  </si>
  <si>
    <t>Hochtemperaturabwärme &gt;40°C (z.B. Gewerbe)</t>
  </si>
  <si>
    <t>Biomasse</t>
  </si>
  <si>
    <t>Brennwert-Kessel</t>
  </si>
  <si>
    <t>Wärmepumpe</t>
  </si>
  <si>
    <t>-</t>
  </si>
  <si>
    <t>Bemerkung</t>
  </si>
  <si>
    <t>Wärmeerzeugung für Heizung und Trinkwarmwasser</t>
  </si>
  <si>
    <t xml:space="preserve">Lüftungsanlage </t>
  </si>
  <si>
    <t>aktive Kühlung</t>
  </si>
  <si>
    <t>Kleinwind</t>
  </si>
  <si>
    <t>geplant?</t>
  </si>
  <si>
    <t>Bauteile</t>
  </si>
  <si>
    <t>Außenwand</t>
  </si>
  <si>
    <t>Außenfenster</t>
  </si>
  <si>
    <t>Dach</t>
  </si>
  <si>
    <t>oberste Geschossdecke</t>
  </si>
  <si>
    <t>Kellerdecke</t>
  </si>
  <si>
    <t>Bodenplatte</t>
  </si>
  <si>
    <t>Außentür</t>
  </si>
  <si>
    <t>U-Wert Ziel [W/(m²K)]</t>
  </si>
  <si>
    <t>opake Bauteile</t>
  </si>
  <si>
    <t>transparente Bauteile</t>
  </si>
  <si>
    <t>Vorhangfassade</t>
  </si>
  <si>
    <t>Glasdächer, Lichtbänder, Lichtkuppeln</t>
  </si>
  <si>
    <t>U-Wert_max [W/(m²K)]</t>
  </si>
  <si>
    <t>Gebäudehülle Wohngebäude</t>
  </si>
  <si>
    <t>Gebäudehülle Nichtwohngebäude</t>
  </si>
  <si>
    <t>Luftdichtheitstest geplant</t>
  </si>
  <si>
    <t>Effizienzhausstufen im Neubau</t>
  </si>
  <si>
    <t>[kWh/(m²a)]</t>
  </si>
  <si>
    <t>spez. Primärenergiebedarf</t>
  </si>
  <si>
    <t>spez. Transmissionswärmeverlust</t>
  </si>
  <si>
    <t>[W/(m²K)]</t>
  </si>
  <si>
    <t>Referenz-gebäude</t>
  </si>
  <si>
    <t>Gebäude Ist</t>
  </si>
  <si>
    <t>eingehalten?</t>
  </si>
  <si>
    <t>[kWh]</t>
  </si>
  <si>
    <t>Deckungs-anteil [%]</t>
  </si>
  <si>
    <t>Strom aus erneuerbaren Energien</t>
  </si>
  <si>
    <t>Wärmepumpen</t>
  </si>
  <si>
    <t>Nutzung fester Biomasse</t>
  </si>
  <si>
    <t>regenerative Kälteerzeugung</t>
  </si>
  <si>
    <t>Wärme aus Wärmenetzen</t>
  </si>
  <si>
    <t>Wärme aus Kältenetzen</t>
  </si>
  <si>
    <t>EE Stufe erfüllt?</t>
  </si>
  <si>
    <t>mittlerer U-Wert, opak</t>
  </si>
  <si>
    <t>U_opak</t>
  </si>
  <si>
    <t>mittlerer U-Wert, transparent, Vorhang</t>
  </si>
  <si>
    <t>U_transp</t>
  </si>
  <si>
    <t>mittlerer U-Wert Lichtkuppel</t>
  </si>
  <si>
    <t>U_Licht</t>
  </si>
  <si>
    <t>U-Wert
[W/(m²K)]</t>
  </si>
  <si>
    <t>Wärmeerzeuger</t>
  </si>
  <si>
    <t>Art der Kälteanlage</t>
  </si>
  <si>
    <t>Effizienzhaus (Wohngebäude)</t>
  </si>
  <si>
    <t>Effizienzgebäude (Nichtwohngebäude)</t>
  </si>
  <si>
    <t>Bereitstellung Trinkwarmwasser (TWW)</t>
  </si>
  <si>
    <t>Wärmerück-gewinnung [%]</t>
  </si>
  <si>
    <t>Steuerung*</t>
  </si>
  <si>
    <t>Bemerkung*</t>
  </si>
  <si>
    <t>*weitere Planungsdaten angeben sofern schon bekannt</t>
  </si>
  <si>
    <t>U-Wert*
[W/(m²K)]</t>
  </si>
  <si>
    <t>Freifeld / keine Eintragungen erforderlich</t>
  </si>
  <si>
    <t>Nutzung*</t>
  </si>
  <si>
    <t>Vorhaben:</t>
  </si>
  <si>
    <t>* bitte angeben, sofern zum aktuellen Planungsstand schon bekannt.</t>
  </si>
  <si>
    <t>Deckungsanteil*
[%]</t>
  </si>
  <si>
    <t xml:space="preserve">* Bei der Angabe zum Deckungsanteil sind je nach Planungsstand grobe Ersteinschätzungen ausreichend </t>
  </si>
  <si>
    <t>Raumlufttechnische Anlagen (sofern vorgesehen)</t>
  </si>
  <si>
    <t>Kühlung</t>
  </si>
  <si>
    <t>Stromerzeugung gebäudeintegriert oder in unmittelbarer räumlicher Nähe</t>
  </si>
  <si>
    <t>Wärmebrückenzuschlag</t>
  </si>
  <si>
    <t>Wärme- und Kälteenergiebedarf gesamt</t>
  </si>
  <si>
    <r>
      <t>Q</t>
    </r>
    <r>
      <rPr>
        <vertAlign val="subscript"/>
        <sz val="10"/>
        <rFont val="Univers Com 45 Light"/>
        <family val="2"/>
      </rPr>
      <t>P</t>
    </r>
    <r>
      <rPr>
        <sz val="10"/>
        <rFont val="Univers Com 45 Light"/>
        <family val="2"/>
      </rPr>
      <t>'</t>
    </r>
  </si>
  <si>
    <r>
      <t>H'</t>
    </r>
    <r>
      <rPr>
        <vertAlign val="subscript"/>
        <sz val="10"/>
        <rFont val="Univers Com 45 Light"/>
        <family val="2"/>
      </rPr>
      <t>T</t>
    </r>
  </si>
  <si>
    <t>Erfüllung der EE-Klasse</t>
  </si>
  <si>
    <t>Ertrag 
[kWh]</t>
  </si>
  <si>
    <t>Erfüllung Nutzung erneuerbarer Energie im Gebäude</t>
  </si>
  <si>
    <t>EE-Anlage</t>
  </si>
  <si>
    <t>TWW vorhanden?</t>
  </si>
  <si>
    <t>* Hinweis: weitere, hier nicht genannte Nutzungen können in Anlehnung an die Nutungsprofile der DIN V 18599:2018 Teil10 in den überschreibaren Feldern ergänzt werden</t>
  </si>
  <si>
    <t>Bildung</t>
  </si>
  <si>
    <t>Büro</t>
  </si>
  <si>
    <t>Einzelhandel</t>
  </si>
  <si>
    <t>Anforderung KfW 40</t>
  </si>
  <si>
    <t>Wärmeenergiebedarf gesamt</t>
  </si>
  <si>
    <t>U-Werte Gebäudehülle</t>
  </si>
  <si>
    <t>Gesamt</t>
  </si>
  <si>
    <t>Energiereitstellung gemäß umgesetztem Energiekonzept</t>
  </si>
  <si>
    <r>
      <t>* die Angabe dient lediglich der Qaulitätseinschätzung. An dieser Stelle erfolgt noch kein GEG-konformer flächengewichteter Abgleich zu den mittleren Zielwerten Ū</t>
    </r>
    <r>
      <rPr>
        <vertAlign val="subscript"/>
        <sz val="9"/>
        <rFont val="Univers Com 45 Light"/>
        <family val="2"/>
      </rPr>
      <t>max</t>
    </r>
    <r>
      <rPr>
        <sz val="9"/>
        <rFont val="Univers Com 45 Light"/>
        <family val="2"/>
      </rPr>
      <t>.</t>
    </r>
  </si>
  <si>
    <t>Anforde-rung KfW 40</t>
  </si>
  <si>
    <t>einge-halten?</t>
  </si>
  <si>
    <t>Gebäude IST</t>
  </si>
  <si>
    <t>Referenz-gebäude GEG</t>
  </si>
  <si>
    <t>Fernwärme Primärenergiefaktor</t>
  </si>
  <si>
    <t>B-Plan-Nummer:</t>
  </si>
  <si>
    <t>Wärmerückgewinnung aus Duschwasser</t>
  </si>
  <si>
    <r>
      <rPr>
        <b/>
        <u/>
        <sz val="9"/>
        <color theme="1"/>
        <rFont val="Univers Com 45 Light"/>
      </rPr>
      <t>Rolle des Testats:</t>
    </r>
    <r>
      <rPr>
        <sz val="9"/>
        <color theme="1"/>
        <rFont val="Univers Com 45 Light"/>
        <family val="2"/>
      </rPr>
      <t xml:space="preserve">
Das Testat soll in einer frühen Projektphase eine erste Einschätzung der energetischen Qualität der zu errichtenden Gebäude ermöglichen. Die abgefragten Aspekte lehnen sich an die energetische Bewertung eines Gebäudes gemäß Gebäudeenergiegesetz (GEG) an und beeinflussen die Gesamteffizienz eines Gebäudes.
Gleichzeitig soll diese Abfrage Vorhabenträger bereits zu einem frühen Zeitpunkt hinsichtlich relevanter und in der weiteren Planung zu berücksichtigender Aspekte sensibilisieren.</t>
    </r>
  </si>
  <si>
    <t>Testat</t>
  </si>
  <si>
    <t>Allgemeine Angaben zum Bauvorhaben</t>
  </si>
  <si>
    <t>Prüfung KfW 40 EE</t>
  </si>
  <si>
    <t>Dieses Blatt ist nur nach der Genehmigung der Ausnahme auszufüllen.</t>
  </si>
  <si>
    <r>
      <rPr>
        <b/>
        <sz val="9"/>
        <color theme="1"/>
        <rFont val="Univers Com 45 Light"/>
      </rPr>
      <t>Beschreibung:</t>
    </r>
    <r>
      <rPr>
        <sz val="9"/>
        <color theme="1"/>
        <rFont val="Univers Com 45 Light"/>
        <family val="2"/>
      </rPr>
      <t xml:space="preserve">
Die Klimaschutzleitlinien lassen in Ausnahmefällen eine alternative Umsetzung der verpflichtenden Vorgaben zu. Sofern die Umsetzung des KfW-40 EE-Standards </t>
    </r>
    <r>
      <rPr>
        <u/>
        <sz val="9"/>
        <color theme="1"/>
        <rFont val="Univers Com 45 Light"/>
      </rPr>
      <t>nachweislich nicht möglich ist</t>
    </r>
    <r>
      <rPr>
        <sz val="9"/>
        <color theme="1"/>
        <rFont val="Univers Com 45 Light"/>
        <family val="2"/>
      </rPr>
      <t>, ist statt dem EE-Standard ein Anschluss an die Fernwärme genehmigungsfähig. Der Nachweis muss zunächst geprüft und die Ausnahme vom KfW40 EE-Standard genehmigt werden.</t>
    </r>
  </si>
  <si>
    <r>
      <rPr>
        <b/>
        <sz val="9"/>
        <color theme="1"/>
        <rFont val="Univers Com 45 Light"/>
      </rPr>
      <t>Beschreibung:</t>
    </r>
    <r>
      <rPr>
        <sz val="9"/>
        <color theme="1"/>
        <rFont val="Univers Com 45 Light"/>
        <family val="2"/>
      </rPr>
      <t xml:space="preserve">
Die Klimaschutzleitlinien lassen in Ausnahmefällen eine alternative Umsetzung der verpflichtenden Vorgaben zu. Sofern weder die Umsetzung des KfW-40 EE-Standards, noch der KfW-40-Standard in Verbindung mit dem Anschluss an die Fernwärme nachweislich möglich sind, ist ein zu errichtendes Gebäude mit vorgegebenen U-Werten und einem in Abstimmung mit der Stadt Köln erarbeiteten Energiekonzept zu errichten.</t>
    </r>
  </si>
  <si>
    <t>Alternative: Prüfung KfW 40 mit Vorgaben an die Gebäudehülle und Energiekonzept</t>
  </si>
  <si>
    <t>Alternative: Prüfung KfW 40 mit Fernwärme</t>
  </si>
  <si>
    <r>
      <t>Ziel mittlere U-Werte Ū</t>
    </r>
    <r>
      <rPr>
        <vertAlign val="subscript"/>
        <sz val="14"/>
        <color theme="1"/>
        <rFont val="Univers Com 45 Light"/>
        <family val="2"/>
      </rPr>
      <t>max</t>
    </r>
  </si>
  <si>
    <t>Dieses Tabellenblatt ist in jedem Fall auszufüllen.</t>
  </si>
  <si>
    <t>Dieses Tabellenblatt ist spätestens zur Baubeginnanzeige auszufüllen.</t>
  </si>
  <si>
    <r>
      <rPr>
        <b/>
        <sz val="9"/>
        <rFont val="Univers Com 45 Light"/>
      </rPr>
      <t>Beschreibung:</t>
    </r>
    <r>
      <rPr>
        <sz val="9"/>
        <rFont val="Univers Com 45 Light"/>
        <family val="2"/>
      </rPr>
      <t xml:space="preserve">
Spätestens im Zuge der Baubeginnanzeige sind konkrete Planwerte der zu errichtenden Gebäude nachzuweisen (Plandaten).
Zu diesem Zeitpunkt ist die Einhaltung der Anforderungen aus den Klimaschutz-Leitlinien der Stadt Köln verbindlich. Die Einhaltung ist gebäudescharf nachzuweisen.   
Der Nachweis ist nach Fertigstellung gemäß der tatsächlich umgesetzen Qualitäten an dieser Stelle erneut zu führen (Ausführungsdaten).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</si>
</sst>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8">
    <font>
      <sz val="12"/>
      <color theme="1"/>
      <name val="Univers Com 45 Light"/>
      <family val="2"/>
    </font>
    <font>
      <sz val="11"/>
      <color theme="1"/>
      <name val="Univers Com 45 Light"/>
      <family val="2"/>
    </font>
    <font>
      <sz val="11"/>
      <color theme="1"/>
      <name val="Univers Com 45 Light"/>
      <family val="2"/>
    </font>
    <font>
      <sz val="11"/>
      <color theme="1"/>
      <name val="Univers Com 45 Light"/>
      <family val="2"/>
    </font>
    <font>
      <sz val="11"/>
      <name val="Univers Com 45 Light"/>
      <family val="2"/>
    </font>
    <font>
      <sz val="12"/>
      <color theme="1"/>
      <name val="Calibri"/>
      <family val="2"/>
      <scheme val="minor"/>
    </font>
    <font>
      <u/>
      <sz val="12"/>
      <color theme="10"/>
      <name val="Univers Com 45 Light"/>
      <family val="2"/>
    </font>
    <font>
      <u/>
      <sz val="12"/>
      <color theme="11"/>
      <name val="Univers Com 45 Light"/>
      <family val="2"/>
    </font>
    <font>
      <sz val="8"/>
      <name val="Univers Com 45 Light"/>
      <family val="2"/>
    </font>
    <font>
      <sz val="11"/>
      <name val="Univers Com 45 Light"/>
      <family val="2"/>
    </font>
    <font>
      <sz val="9"/>
      <color indexed="81"/>
      <name val="Tahoma"/>
      <family val="2"/>
    </font>
    <font>
      <sz val="10"/>
      <name val="Univers Com 45 Light"/>
      <family val="2"/>
    </font>
    <font>
      <sz val="9"/>
      <name val="Univers Com 45 Light"/>
      <family val="2"/>
    </font>
    <font>
      <sz val="10"/>
      <color theme="1"/>
      <name val="Univers Com 45 Light"/>
      <family val="2"/>
    </font>
    <font>
      <sz val="9"/>
      <color theme="1"/>
      <name val="Univers Com 45 Light"/>
      <family val="2"/>
    </font>
    <font>
      <i/>
      <sz val="12"/>
      <color theme="1"/>
      <name val="Univers Com 45 Light"/>
      <family val="2"/>
    </font>
    <font>
      <i/>
      <sz val="10"/>
      <color theme="1"/>
      <name val="Univers Com 45 Light"/>
      <family val="2"/>
    </font>
    <font>
      <sz val="11"/>
      <color theme="2"/>
      <name val="Univers Com 45 Light"/>
      <family val="2"/>
    </font>
    <font>
      <vertAlign val="subscript"/>
      <sz val="10"/>
      <name val="Univers Com 45 Light"/>
      <family val="2"/>
    </font>
    <font>
      <sz val="12"/>
      <name val="Univers Com 45 Light"/>
      <family val="2"/>
    </font>
    <font>
      <vertAlign val="subscript"/>
      <sz val="9"/>
      <color indexed="81"/>
      <name val="Tahoma"/>
      <family val="2"/>
    </font>
    <font>
      <vertAlign val="subscript"/>
      <sz val="9"/>
      <name val="Univers Com 45 Light"/>
      <family val="2"/>
    </font>
    <font>
      <b/>
      <sz val="12"/>
      <color rgb="FF00B0F0"/>
      <name val="Univers Com 45 Light"/>
      <family val="2"/>
    </font>
    <font>
      <sz val="10"/>
      <color theme="2"/>
      <name val="Univers Com 45 Light"/>
      <family val="2"/>
    </font>
    <font>
      <b/>
      <sz val="9"/>
      <color rgb="FFFF0000"/>
      <name val="Univers Com 45 Light"/>
      <family val="2"/>
    </font>
    <font>
      <b/>
      <sz val="9"/>
      <name val="Univers Com 45 Light"/>
    </font>
    <font>
      <b/>
      <sz val="10"/>
      <name val="Univers Com 45 Light"/>
    </font>
    <font>
      <b/>
      <sz val="9"/>
      <color theme="1"/>
      <name val="Univers Com 45 Light"/>
    </font>
    <font>
      <b/>
      <u/>
      <sz val="9"/>
      <color theme="1"/>
      <name val="Univers Com 45 Light"/>
    </font>
    <font>
      <sz val="9"/>
      <color theme="1"/>
      <name val="Univers Com 45 Light"/>
    </font>
    <font>
      <b/>
      <sz val="22"/>
      <color theme="0"/>
      <name val="Univers Com 45 Light"/>
    </font>
    <font>
      <sz val="9"/>
      <color indexed="81"/>
      <name val="Segoe UI"/>
      <family val="2"/>
    </font>
    <font>
      <sz val="9"/>
      <name val="Univers Com 45 Light"/>
    </font>
    <font>
      <sz val="14"/>
      <color theme="1"/>
      <name val="Univers Com 45 Light"/>
      <family val="2"/>
    </font>
    <font>
      <sz val="14"/>
      <name val="Univers Com 45 Light"/>
      <family val="2"/>
    </font>
    <font>
      <sz val="14"/>
      <color theme="1"/>
      <name val="Univers Com 45 Light"/>
    </font>
    <font>
      <u/>
      <sz val="9"/>
      <color theme="1"/>
      <name val="Univers Com 45 Light"/>
    </font>
    <font>
      <vertAlign val="subscript"/>
      <sz val="14"/>
      <color theme="1"/>
      <name val="Univers Com 45 Light"/>
      <family val="2"/>
    </font>
  </fonts>
  <fills count="12">
    <fill>
      <patternFill patternType="none"/>
    </fill>
    <fill>
      <patternFill patternType="gray125"/>
    </fill>
    <fill>
      <patternFill patternType="solid">
        <fgColor theme="3"/>
        <bgColor indexed="64"/>
      </patternFill>
    </fill>
    <fill>
      <patternFill patternType="solid">
        <fgColor theme="7"/>
        <bgColor indexed="64"/>
      </patternFill>
    </fill>
    <fill>
      <patternFill patternType="solid">
        <fgColor rgb="FF92D050"/>
        <bgColor indexed="64"/>
      </patternFill>
    </fill>
    <fill>
      <patternFill patternType="solid">
        <fgColor theme="6"/>
        <bgColor indexed="64"/>
      </patternFill>
    </fill>
    <fill>
      <patternFill patternType="solid">
        <fgColor theme="6" tint="0.79998168889431442"/>
        <bgColor indexed="64"/>
      </patternFill>
    </fill>
    <fill>
      <patternFill patternType="solid">
        <fgColor rgb="FFF3D1D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rgb="FFFF0000"/>
        <bgColor indexed="64"/>
      </patternFill>
    </fill>
  </fills>
  <borders count="5">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FF0000"/>
      </left>
      <right style="thin">
        <color rgb="FFFF0000"/>
      </right>
      <top style="thin">
        <color rgb="FFFF0000"/>
      </top>
      <bottom style="thin">
        <color rgb="FFFF0000"/>
      </bottom>
      <diagonal/>
    </border>
    <border>
      <left style="thin">
        <color theme="0"/>
      </left>
      <right style="thin">
        <color theme="0"/>
      </right>
      <top/>
      <bottom style="thin">
        <color theme="0"/>
      </bottom>
      <diagonal/>
    </border>
  </borders>
  <cellStyleXfs count="20">
    <xf numFmtId="0" fontId="0" fillId="0" borderId="0"/>
    <xf numFmtId="9" fontId="5" fillId="0" borderId="0" applyFont="0" applyFill="0" applyBorder="0" applyAlignment="0" applyProtection="0"/>
    <xf numFmtId="0" fontId="4"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 fillId="0" borderId="0"/>
  </cellStyleXfs>
  <cellXfs count="116">
    <xf numFmtId="0" fontId="0" fillId="0" borderId="0" xfId="0"/>
    <xf numFmtId="0" fontId="0" fillId="0" borderId="0" xfId="0" applyProtection="1">
      <protection locked="0"/>
    </xf>
    <xf numFmtId="0" fontId="0" fillId="0" borderId="1" xfId="0" applyBorder="1" applyProtection="1">
      <protection locked="0"/>
    </xf>
    <xf numFmtId="3" fontId="4" fillId="3" borderId="1" xfId="0" applyNumberFormat="1" applyFont="1" applyFill="1" applyBorder="1" applyAlignment="1" applyProtection="1">
      <alignment horizontal="left"/>
    </xf>
    <xf numFmtId="0" fontId="23" fillId="5" borderId="1" xfId="0" applyFont="1" applyFill="1" applyBorder="1" applyAlignment="1" applyProtection="1">
      <alignment horizontal="center" wrapText="1"/>
      <protection locked="0"/>
    </xf>
    <xf numFmtId="3" fontId="11" fillId="6" borderId="1" xfId="0" applyNumberFormat="1" applyFont="1" applyFill="1" applyBorder="1" applyAlignment="1" applyProtection="1">
      <protection locked="0"/>
    </xf>
    <xf numFmtId="3" fontId="11" fillId="3" borderId="1" xfId="0" applyNumberFormat="1" applyFont="1" applyFill="1" applyBorder="1" applyAlignment="1" applyProtection="1"/>
    <xf numFmtId="0" fontId="11" fillId="6" borderId="1" xfId="0" applyFont="1" applyFill="1" applyBorder="1" applyAlignment="1" applyProtection="1">
      <protection locked="0"/>
    </xf>
    <xf numFmtId="2" fontId="11" fillId="6" borderId="1" xfId="0" applyNumberFormat="1" applyFont="1" applyFill="1" applyBorder="1" applyAlignment="1" applyProtection="1">
      <protection locked="0"/>
    </xf>
    <xf numFmtId="0" fontId="0" fillId="0" borderId="1" xfId="0" applyBorder="1" applyProtection="1"/>
    <xf numFmtId="0" fontId="23" fillId="5" borderId="1" xfId="0" applyFont="1" applyFill="1" applyBorder="1" applyAlignment="1" applyProtection="1">
      <alignment horizontal="left" vertical="center" wrapText="1"/>
    </xf>
    <xf numFmtId="0" fontId="23" fillId="5" borderId="1" xfId="0" applyFont="1" applyFill="1" applyBorder="1" applyAlignment="1" applyProtection="1">
      <alignment horizontal="center" vertical="center" wrapText="1"/>
    </xf>
    <xf numFmtId="0" fontId="11" fillId="3" borderId="1" xfId="0" applyFont="1" applyFill="1" applyBorder="1" applyAlignment="1" applyProtection="1"/>
    <xf numFmtId="3" fontId="11" fillId="6" borderId="1" xfId="0" applyNumberFormat="1" applyFont="1" applyFill="1" applyBorder="1" applyAlignment="1" applyProtection="1">
      <alignment horizontal="center"/>
      <protection locked="0"/>
    </xf>
    <xf numFmtId="3" fontId="11" fillId="7" borderId="1" xfId="0" applyNumberFormat="1" applyFont="1" applyFill="1" applyBorder="1" applyAlignment="1" applyProtection="1">
      <alignment horizontal="center"/>
      <protection locked="0"/>
    </xf>
    <xf numFmtId="0" fontId="12" fillId="0" borderId="1" xfId="0" applyFont="1" applyFill="1" applyBorder="1" applyAlignment="1" applyProtection="1"/>
    <xf numFmtId="0" fontId="14" fillId="0" borderId="1" xfId="0" applyFont="1" applyBorder="1" applyProtection="1"/>
    <xf numFmtId="0" fontId="11" fillId="3" borderId="1" xfId="0" applyFont="1" applyFill="1" applyBorder="1" applyAlignment="1" applyProtection="1">
      <alignment wrapText="1"/>
    </xf>
    <xf numFmtId="0" fontId="11" fillId="6" borderId="1" xfId="0" applyFont="1" applyFill="1" applyBorder="1" applyAlignment="1" applyProtection="1">
      <alignment wrapText="1"/>
      <protection locked="0"/>
    </xf>
    <xf numFmtId="9" fontId="11" fillId="6" borderId="1" xfId="0" applyNumberFormat="1" applyFont="1" applyFill="1" applyBorder="1" applyAlignment="1" applyProtection="1">
      <alignment horizontal="center" wrapText="1"/>
      <protection locked="0"/>
    </xf>
    <xf numFmtId="3" fontId="4" fillId="6" borderId="1" xfId="0" applyNumberFormat="1" applyFont="1" applyFill="1" applyBorder="1" applyAlignment="1" applyProtection="1">
      <protection locked="0"/>
    </xf>
    <xf numFmtId="9" fontId="4" fillId="6" borderId="1" xfId="0" applyNumberFormat="1" applyFont="1" applyFill="1" applyBorder="1" applyAlignment="1" applyProtection="1">
      <alignment horizontal="center"/>
      <protection locked="0"/>
    </xf>
    <xf numFmtId="9" fontId="4" fillId="6" borderId="1" xfId="0" applyNumberFormat="1" applyFont="1" applyFill="1" applyBorder="1" applyAlignment="1" applyProtection="1">
      <protection locked="0"/>
    </xf>
    <xf numFmtId="9" fontId="11" fillId="6" borderId="1" xfId="0" applyNumberFormat="1" applyFont="1" applyFill="1" applyBorder="1" applyAlignment="1" applyProtection="1">
      <protection locked="0"/>
    </xf>
    <xf numFmtId="3" fontId="11" fillId="6" borderId="1" xfId="0" quotePrefix="1" applyNumberFormat="1" applyFont="1" applyFill="1" applyBorder="1" applyAlignment="1" applyProtection="1">
      <protection locked="0"/>
    </xf>
    <xf numFmtId="4" fontId="11" fillId="6" borderId="1" xfId="0" applyNumberFormat="1" applyFont="1" applyFill="1" applyBorder="1" applyAlignment="1" applyProtection="1">
      <alignment horizontal="center"/>
      <protection locked="0"/>
    </xf>
    <xf numFmtId="4" fontId="11" fillId="2" borderId="1" xfId="0" applyNumberFormat="1" applyFont="1" applyFill="1" applyBorder="1" applyAlignment="1" applyProtection="1">
      <alignment horizontal="center"/>
    </xf>
    <xf numFmtId="0" fontId="11" fillId="3" borderId="1" xfId="0" applyFont="1" applyFill="1" applyBorder="1" applyAlignment="1" applyProtection="1">
      <alignment vertical="center" wrapText="1"/>
    </xf>
    <xf numFmtId="4" fontId="11" fillId="6" borderId="1" xfId="0" applyNumberFormat="1" applyFont="1" applyFill="1" applyBorder="1" applyAlignment="1" applyProtection="1">
      <protection locked="0"/>
    </xf>
    <xf numFmtId="4" fontId="11" fillId="3" borderId="1" xfId="0" applyNumberFormat="1" applyFont="1" applyFill="1" applyBorder="1" applyAlignment="1" applyProtection="1">
      <alignment horizontal="center"/>
    </xf>
    <xf numFmtId="0" fontId="9" fillId="3" borderId="1" xfId="0" applyFont="1" applyFill="1" applyBorder="1" applyAlignment="1" applyProtection="1">
      <alignment wrapText="1"/>
    </xf>
    <xf numFmtId="164" fontId="4" fillId="6" borderId="1"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vertical="center" wrapText="1"/>
    </xf>
    <xf numFmtId="4" fontId="4" fillId="6" borderId="1" xfId="0" applyNumberFormat="1" applyFont="1" applyFill="1" applyBorder="1" applyAlignment="1" applyProtection="1">
      <alignment horizontal="center" vertical="center"/>
      <protection locked="0"/>
    </xf>
    <xf numFmtId="0" fontId="0" fillId="0" borderId="1" xfId="0" applyFill="1" applyBorder="1" applyProtection="1">
      <protection locked="0"/>
    </xf>
    <xf numFmtId="0" fontId="11" fillId="3" borderId="1" xfId="0" applyFont="1" applyFill="1" applyBorder="1" applyAlignment="1" applyProtection="1">
      <alignment vertical="center"/>
    </xf>
    <xf numFmtId="2" fontId="11" fillId="6" borderId="1" xfId="0" applyNumberFormat="1" applyFont="1" applyFill="1" applyBorder="1" applyAlignment="1" applyProtection="1">
      <alignment vertical="center"/>
      <protection locked="0"/>
    </xf>
    <xf numFmtId="2" fontId="11" fillId="2" borderId="1" xfId="0" applyNumberFormat="1" applyFont="1" applyFill="1" applyBorder="1" applyAlignment="1" applyProtection="1">
      <alignment vertical="center"/>
    </xf>
    <xf numFmtId="0" fontId="23" fillId="5" borderId="1" xfId="0" applyFont="1" applyFill="1" applyBorder="1" applyAlignment="1" applyProtection="1">
      <alignment horizontal="left" wrapText="1"/>
    </xf>
    <xf numFmtId="2" fontId="4" fillId="0" borderId="1" xfId="0" applyNumberFormat="1" applyFont="1" applyFill="1" applyBorder="1" applyAlignment="1" applyProtection="1">
      <protection locked="0"/>
    </xf>
    <xf numFmtId="2" fontId="4" fillId="0" borderId="1" xfId="0" applyNumberFormat="1" applyFont="1" applyFill="1" applyBorder="1" applyAlignment="1" applyProtection="1">
      <alignment horizontal="center" vertical="center"/>
      <protection locked="0"/>
    </xf>
    <xf numFmtId="3" fontId="11" fillId="6" borderId="1" xfId="0" applyNumberFormat="1" applyFont="1" applyFill="1" applyBorder="1" applyAlignment="1" applyProtection="1">
      <alignment vertical="center"/>
      <protection locked="0"/>
    </xf>
    <xf numFmtId="10" fontId="11" fillId="2" borderId="1" xfId="0" applyNumberFormat="1" applyFont="1" applyFill="1" applyBorder="1" applyAlignment="1" applyProtection="1">
      <alignment vertical="center"/>
    </xf>
    <xf numFmtId="10" fontId="11" fillId="4" borderId="1" xfId="0" applyNumberFormat="1" applyFont="1" applyFill="1" applyBorder="1" applyAlignment="1" applyProtection="1">
      <alignment horizontal="center" vertical="center"/>
    </xf>
    <xf numFmtId="4" fontId="11" fillId="6" borderId="1" xfId="0" applyNumberFormat="1" applyFont="1" applyFill="1" applyBorder="1" applyAlignment="1" applyProtection="1">
      <alignment vertical="center"/>
      <protection locked="0"/>
    </xf>
    <xf numFmtId="0" fontId="33" fillId="0" borderId="1" xfId="0" applyFont="1" applyBorder="1" applyProtection="1"/>
    <xf numFmtId="0" fontId="23" fillId="5" borderId="1" xfId="0" applyFont="1" applyFill="1" applyBorder="1" applyAlignment="1" applyProtection="1">
      <alignment horizontal="left" vertical="center" wrapText="1"/>
    </xf>
    <xf numFmtId="0" fontId="23" fillId="5" borderId="1" xfId="0" applyFont="1" applyFill="1" applyBorder="1" applyAlignment="1" applyProtection="1">
      <alignment horizontal="center" wrapText="1"/>
    </xf>
    <xf numFmtId="0" fontId="23" fillId="5" borderId="1" xfId="0" applyFont="1" applyFill="1" applyBorder="1" applyAlignment="1" applyProtection="1">
      <alignment horizontal="center" vertical="center" wrapText="1"/>
    </xf>
    <xf numFmtId="0" fontId="23" fillId="5" borderId="1" xfId="0" applyFont="1" applyFill="1" applyBorder="1" applyAlignment="1" applyProtection="1">
      <alignment horizontal="left" vertical="center" wrapText="1"/>
    </xf>
    <xf numFmtId="0" fontId="23" fillId="5" borderId="1" xfId="0" applyFont="1" applyFill="1" applyBorder="1" applyAlignment="1" applyProtection="1">
      <alignment horizontal="center" wrapText="1"/>
    </xf>
    <xf numFmtId="0" fontId="23" fillId="5" borderId="1" xfId="0" applyFont="1" applyFill="1" applyBorder="1" applyAlignment="1" applyProtection="1">
      <alignment horizontal="center" vertical="center" wrapText="1"/>
    </xf>
    <xf numFmtId="0" fontId="1" fillId="0" borderId="2" xfId="0" applyFont="1" applyBorder="1" applyProtection="1"/>
    <xf numFmtId="0" fontId="0" fillId="0" borderId="2" xfId="0" applyBorder="1" applyProtection="1"/>
    <xf numFmtId="0" fontId="30" fillId="11" borderId="3" xfId="0" applyFont="1" applyFill="1" applyBorder="1" applyAlignment="1" applyProtection="1">
      <alignment horizontal="left" vertical="center"/>
    </xf>
    <xf numFmtId="0" fontId="0" fillId="11" borderId="3" xfId="0" applyFill="1" applyBorder="1" applyProtection="1"/>
    <xf numFmtId="0" fontId="0" fillId="0" borderId="4" xfId="0" applyBorder="1" applyProtection="1"/>
    <xf numFmtId="0" fontId="0" fillId="0" borderId="1" xfId="0" applyFill="1" applyBorder="1" applyAlignment="1" applyProtection="1">
      <alignment horizontal="left" vertical="top"/>
    </xf>
    <xf numFmtId="0" fontId="22" fillId="0" borderId="1" xfId="0" applyFont="1" applyBorder="1" applyProtection="1"/>
    <xf numFmtId="0" fontId="24" fillId="0" borderId="1" xfId="0" applyFont="1" applyBorder="1" applyProtection="1"/>
    <xf numFmtId="0" fontId="14" fillId="0" borderId="1" xfId="0" quotePrefix="1" applyFont="1" applyFill="1" applyBorder="1" applyProtection="1"/>
    <xf numFmtId="0" fontId="0" fillId="0" borderId="1" xfId="0" applyFill="1" applyBorder="1" applyProtection="1"/>
    <xf numFmtId="0" fontId="9" fillId="0" borderId="1" xfId="0" applyFont="1" applyFill="1" applyBorder="1" applyAlignment="1" applyProtection="1">
      <alignment wrapText="1"/>
    </xf>
    <xf numFmtId="0" fontId="9" fillId="0" borderId="1" xfId="0" applyFont="1" applyFill="1" applyBorder="1" applyAlignment="1" applyProtection="1"/>
    <xf numFmtId="2" fontId="4" fillId="0" borderId="1" xfId="0" applyNumberFormat="1" applyFont="1" applyFill="1" applyBorder="1" applyAlignment="1" applyProtection="1"/>
    <xf numFmtId="2" fontId="4" fillId="0" borderId="1" xfId="0" applyNumberFormat="1" applyFont="1" applyFill="1" applyBorder="1" applyAlignment="1" applyProtection="1">
      <alignment horizontal="center" vertical="center"/>
    </xf>
    <xf numFmtId="0" fontId="34" fillId="0" borderId="1" xfId="0" applyFont="1" applyFill="1" applyBorder="1" applyAlignment="1" applyProtection="1">
      <alignment wrapText="1"/>
    </xf>
    <xf numFmtId="0" fontId="34" fillId="0" borderId="1" xfId="0" applyFont="1" applyFill="1" applyBorder="1" applyAlignment="1" applyProtection="1"/>
    <xf numFmtId="2" fontId="34" fillId="0" borderId="1" xfId="0" applyNumberFormat="1" applyFont="1" applyFill="1" applyBorder="1" applyAlignment="1" applyProtection="1"/>
    <xf numFmtId="2" fontId="34" fillId="0" borderId="1" xfId="0" applyNumberFormat="1" applyFont="1" applyFill="1" applyBorder="1" applyAlignment="1" applyProtection="1">
      <alignment horizontal="center" vertical="center"/>
    </xf>
    <xf numFmtId="0" fontId="13" fillId="0" borderId="1" xfId="0" applyFont="1" applyBorder="1" applyAlignment="1" applyProtection="1">
      <alignment horizontal="left" vertical="top" wrapText="1"/>
    </xf>
    <xf numFmtId="0" fontId="35" fillId="0" borderId="1" xfId="0" applyFont="1" applyBorder="1" applyProtection="1"/>
    <xf numFmtId="0" fontId="0" fillId="0" borderId="0" xfId="0" applyProtection="1"/>
    <xf numFmtId="0" fontId="13" fillId="0" borderId="1" xfId="0" quotePrefix="1" applyFont="1" applyFill="1" applyBorder="1" applyAlignment="1" applyProtection="1">
      <alignment vertical="top" wrapText="1"/>
    </xf>
    <xf numFmtId="0" fontId="19" fillId="0" borderId="1" xfId="0" applyFont="1" applyBorder="1" applyAlignment="1" applyProtection="1"/>
    <xf numFmtId="0" fontId="4" fillId="0" borderId="1" xfId="0" applyFont="1" applyFill="1" applyBorder="1" applyAlignment="1" applyProtection="1">
      <alignment vertical="center" wrapText="1"/>
    </xf>
    <xf numFmtId="0" fontId="12" fillId="0" borderId="1" xfId="0" applyFont="1" applyFill="1" applyBorder="1" applyAlignment="1" applyProtection="1">
      <alignment vertical="center"/>
    </xf>
    <xf numFmtId="0" fontId="23" fillId="5" borderId="1" xfId="0" applyFont="1" applyFill="1" applyBorder="1" applyAlignment="1" applyProtection="1">
      <alignment vertical="center" wrapText="1"/>
    </xf>
    <xf numFmtId="0" fontId="13" fillId="0" borderId="1" xfId="0" applyFont="1" applyFill="1" applyBorder="1" applyProtection="1"/>
    <xf numFmtId="0" fontId="0" fillId="0" borderId="4" xfId="0" applyFill="1" applyBorder="1" applyAlignment="1" applyProtection="1">
      <alignment vertical="center"/>
    </xf>
    <xf numFmtId="0" fontId="16" fillId="0" borderId="1" xfId="0" quotePrefix="1" applyFont="1" applyFill="1" applyBorder="1" applyProtection="1"/>
    <xf numFmtId="0" fontId="0" fillId="0" borderId="1" xfId="0" applyFill="1" applyBorder="1" applyAlignment="1" applyProtection="1">
      <alignment vertical="center" wrapText="1"/>
    </xf>
    <xf numFmtId="0" fontId="2" fillId="0" borderId="1" xfId="0" applyFont="1" applyFill="1" applyBorder="1" applyProtection="1"/>
    <xf numFmtId="0" fontId="13" fillId="0" borderId="1" xfId="0" quotePrefix="1" applyFont="1" applyFill="1" applyBorder="1" applyProtection="1"/>
    <xf numFmtId="0" fontId="4" fillId="0" borderId="1" xfId="0" applyFont="1" applyFill="1" applyBorder="1" applyAlignment="1" applyProtection="1"/>
    <xf numFmtId="2" fontId="11" fillId="3" borderId="1" xfId="0" applyNumberFormat="1" applyFont="1" applyFill="1" applyBorder="1" applyAlignment="1" applyProtection="1"/>
    <xf numFmtId="0" fontId="0" fillId="0" borderId="1" xfId="0" quotePrefix="1" applyBorder="1" applyProtection="1"/>
    <xf numFmtId="0" fontId="15" fillId="0" borderId="1" xfId="0" applyFont="1" applyBorder="1" applyAlignment="1" applyProtection="1">
      <alignment vertical="center" wrapText="1"/>
    </xf>
    <xf numFmtId="0" fontId="17" fillId="5" borderId="1" xfId="0" applyFont="1" applyFill="1" applyBorder="1" applyAlignment="1" applyProtection="1">
      <alignment horizontal="left" wrapText="1"/>
    </xf>
    <xf numFmtId="0" fontId="17" fillId="5" borderId="1" xfId="0" applyFont="1" applyFill="1" applyBorder="1" applyAlignment="1" applyProtection="1">
      <alignment horizontal="center" wrapText="1"/>
    </xf>
    <xf numFmtId="9" fontId="4" fillId="0" borderId="1" xfId="0" applyNumberFormat="1" applyFont="1" applyFill="1" applyBorder="1" applyAlignment="1" applyProtection="1"/>
    <xf numFmtId="3" fontId="4" fillId="0" borderId="1" xfId="0" applyNumberFormat="1" applyFont="1" applyFill="1" applyBorder="1" applyAlignment="1" applyProtection="1"/>
    <xf numFmtId="0" fontId="13" fillId="0" borderId="1" xfId="0" applyFont="1" applyBorder="1" applyProtection="1"/>
    <xf numFmtId="0" fontId="11" fillId="7" borderId="1" xfId="0" applyFont="1" applyFill="1" applyBorder="1" applyAlignment="1" applyProtection="1">
      <protection locked="0"/>
    </xf>
    <xf numFmtId="0" fontId="29" fillId="0" borderId="1"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2" fillId="0" borderId="1" xfId="0" applyFont="1" applyFill="1" applyBorder="1" applyAlignment="1" applyProtection="1">
      <alignment horizontal="left" vertical="top" wrapText="1"/>
    </xf>
    <xf numFmtId="0" fontId="26" fillId="6" borderId="1" xfId="0" applyFont="1" applyFill="1" applyBorder="1" applyAlignment="1" applyProtection="1">
      <alignment horizontal="right" vertical="center"/>
    </xf>
    <xf numFmtId="0" fontId="12" fillId="3" borderId="1" xfId="0" applyFont="1" applyFill="1" applyBorder="1" applyAlignment="1" applyProtection="1">
      <alignment horizontal="right" vertical="center"/>
    </xf>
    <xf numFmtId="4" fontId="11" fillId="3" borderId="1" xfId="0" applyNumberFormat="1" applyFont="1" applyFill="1" applyBorder="1" applyAlignment="1" applyProtection="1">
      <alignment horizontal="center" vertical="center"/>
    </xf>
    <xf numFmtId="0" fontId="11" fillId="3"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49" fontId="4" fillId="6" borderId="1" xfId="0" applyNumberFormat="1" applyFont="1" applyFill="1" applyBorder="1" applyAlignment="1" applyProtection="1">
      <alignment horizontal="left" vertical="center" wrapText="1"/>
      <protection locked="0"/>
    </xf>
    <xf numFmtId="0" fontId="23" fillId="5" borderId="1" xfId="0" applyFont="1" applyFill="1" applyBorder="1" applyAlignment="1" applyProtection="1">
      <alignment horizontal="left" vertical="center" wrapText="1"/>
    </xf>
    <xf numFmtId="0" fontId="23" fillId="5" borderId="1" xfId="0" applyFont="1" applyFill="1" applyBorder="1" applyAlignment="1" applyProtection="1">
      <alignment horizontal="center" vertical="center" wrapText="1"/>
    </xf>
    <xf numFmtId="0" fontId="23" fillId="5" borderId="1" xfId="0" applyFont="1" applyFill="1" applyBorder="1" applyAlignment="1" applyProtection="1">
      <alignment horizontal="center" wrapText="1"/>
    </xf>
    <xf numFmtId="0" fontId="0" fillId="0" borderId="4" xfId="0" applyFill="1" applyBorder="1" applyAlignment="1" applyProtection="1">
      <alignment horizontal="left" vertical="center"/>
    </xf>
    <xf numFmtId="0" fontId="32" fillId="9" borderId="1" xfId="0" applyFont="1" applyFill="1" applyBorder="1" applyAlignment="1" applyProtection="1">
      <alignment horizontal="left" vertical="top" wrapText="1"/>
    </xf>
    <xf numFmtId="0" fontId="12" fillId="9" borderId="1" xfId="0" applyFont="1" applyFill="1" applyBorder="1" applyAlignment="1" applyProtection="1">
      <alignment horizontal="left" vertical="top" wrapText="1"/>
    </xf>
    <xf numFmtId="0" fontId="12" fillId="2" borderId="1" xfId="0" applyFont="1" applyFill="1" applyBorder="1" applyAlignment="1" applyProtection="1">
      <alignment horizontal="right" vertical="center"/>
    </xf>
    <xf numFmtId="2" fontId="11" fillId="4" borderId="1" xfId="0" applyNumberFormat="1" applyFont="1" applyFill="1" applyBorder="1" applyAlignment="1" applyProtection="1">
      <alignment horizontal="center" vertical="center"/>
    </xf>
    <xf numFmtId="49" fontId="4" fillId="8" borderId="1" xfId="0" applyNumberFormat="1" applyFont="1" applyFill="1" applyBorder="1" applyAlignment="1" applyProtection="1">
      <alignment horizontal="left" vertical="center" wrapText="1"/>
    </xf>
    <xf numFmtId="3" fontId="11" fillId="6" borderId="1" xfId="0" applyNumberFormat="1" applyFont="1" applyFill="1" applyBorder="1" applyAlignment="1" applyProtection="1">
      <alignment horizontal="right" vertical="center"/>
      <protection locked="0"/>
    </xf>
    <xf numFmtId="0" fontId="29" fillId="9" borderId="1" xfId="0" applyFont="1" applyFill="1" applyBorder="1" applyAlignment="1" applyProtection="1">
      <alignment horizontal="left" vertical="top" wrapText="1"/>
    </xf>
    <xf numFmtId="0" fontId="14" fillId="9" borderId="1" xfId="0" applyFont="1" applyFill="1" applyBorder="1" applyAlignment="1" applyProtection="1">
      <alignment horizontal="left" vertical="top" wrapText="1"/>
    </xf>
    <xf numFmtId="49" fontId="4" fillId="10" borderId="1" xfId="0" applyNumberFormat="1" applyFont="1" applyFill="1" applyBorder="1" applyAlignment="1" applyProtection="1">
      <alignment horizontal="left" vertical="center" wrapText="1"/>
    </xf>
  </cellXfs>
  <cellStyles count="20">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Prozent 2" xfId="1"/>
    <cellStyle name="Standard" xfId="0" builtinId="0"/>
    <cellStyle name="Standard 2" xfId="2"/>
    <cellStyle name="Standard 3" xfId="19"/>
  </cellStyles>
  <dxfs count="8">
    <dxf>
      <font>
        <color theme="0"/>
      </font>
      <fill>
        <patternFill>
          <bgColor theme="6"/>
        </patternFill>
      </fill>
    </dxf>
    <dxf>
      <font>
        <color theme="0"/>
      </font>
      <fill>
        <patternFill>
          <bgColor theme="6"/>
        </patternFill>
      </fill>
    </dxf>
    <dxf>
      <font>
        <color theme="0"/>
      </font>
      <fill>
        <patternFill>
          <bgColor theme="6"/>
        </patternFill>
      </fill>
    </dxf>
    <dxf>
      <font>
        <color theme="0"/>
      </font>
      <fill>
        <patternFill>
          <bgColor theme="6"/>
        </patternFill>
      </fill>
    </dxf>
    <dxf>
      <font>
        <color theme="0"/>
      </font>
      <fill>
        <patternFill>
          <bgColor theme="6"/>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4"/>
  <colors>
    <mruColors>
      <color rgb="FFF3D1D3"/>
      <color rgb="FFDEE9EF"/>
      <color rgb="FF82E6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244475</xdr:colOff>
      <xdr:row>42</xdr:row>
      <xdr:rowOff>9525</xdr:rowOff>
    </xdr:from>
    <xdr:ext cx="2520000" cy="761610"/>
    <xdr:sp macro="" textlink="">
      <xdr:nvSpPr>
        <xdr:cNvPr id="2" name="Textfeld 1"/>
        <xdr:cNvSpPr txBox="1"/>
      </xdr:nvSpPr>
      <xdr:spPr bwMode="auto">
        <a:xfrm>
          <a:off x="6089015" y="8345805"/>
          <a:ext cx="2520000" cy="761610"/>
        </a:xfrm>
        <a:prstGeom prst="rect">
          <a:avLst/>
        </a:prstGeom>
        <a:noFill/>
        <a:ln cap="sq">
          <a:solidFill>
            <a:schemeClr val="accent4"/>
          </a:solidFill>
          <a:headEnd/>
          <a:tailEnd/>
        </a:ln>
      </xdr:spPr>
      <xdr:style>
        <a:lnRef idx="2">
          <a:schemeClr val="accent6"/>
        </a:lnRef>
        <a:fillRef idx="1">
          <a:schemeClr val="lt1"/>
        </a:fillRef>
        <a:effectRef idx="0">
          <a:schemeClr val="accent6"/>
        </a:effectRef>
        <a:fontRef idx="minor">
          <a:schemeClr val="dk1"/>
        </a:fontRef>
      </xdr:style>
      <xdr:txBody>
        <a:bodyPr rot="0" vertOverflow="clip" horzOverflow="clip" vert="horz" wrap="square" lIns="72000" tIns="36000" rIns="72000" bIns="36000" rtlCol="0" anchor="t" anchorCtr="0">
          <a:spAutoFit/>
        </a:bodyPr>
        <a:lstStyle/>
        <a:p>
          <a:r>
            <a:rPr lang="de-DE" sz="1100"/>
            <a:t>Je höher der Deckungsanteil der erneuerbaren Energien ist, desto wahrscheinlicher</a:t>
          </a:r>
          <a:r>
            <a:rPr lang="de-DE" sz="1100" baseline="0"/>
            <a:t> ist, dass die Zielvorgabe KfW40 EE erfüllt werden kann.</a:t>
          </a:r>
          <a:endParaRPr lang="de-DE" sz="1100"/>
        </a:p>
      </xdr:txBody>
    </xdr:sp>
    <xdr:clientData/>
  </xdr:oneCellAnchor>
  <xdr:oneCellAnchor>
    <xdr:from>
      <xdr:col>5</xdr:col>
      <xdr:colOff>92075</xdr:colOff>
      <xdr:row>65</xdr:row>
      <xdr:rowOff>31750</xdr:rowOff>
    </xdr:from>
    <xdr:ext cx="2520000" cy="1106063"/>
    <xdr:sp macro="" textlink="">
      <xdr:nvSpPr>
        <xdr:cNvPr id="3" name="Textfeld 2"/>
        <xdr:cNvSpPr txBox="1"/>
      </xdr:nvSpPr>
      <xdr:spPr bwMode="auto">
        <a:xfrm>
          <a:off x="5930900" y="12871450"/>
          <a:ext cx="2520000" cy="1106063"/>
        </a:xfrm>
        <a:prstGeom prst="rect">
          <a:avLst/>
        </a:prstGeom>
        <a:noFill/>
        <a:ln cap="sq">
          <a:solidFill>
            <a:schemeClr val="accent4"/>
          </a:solidFill>
          <a:headEnd/>
          <a:tailEnd/>
        </a:ln>
      </xdr:spPr>
      <xdr:style>
        <a:lnRef idx="2">
          <a:schemeClr val="accent6"/>
        </a:lnRef>
        <a:fillRef idx="1">
          <a:schemeClr val="lt1"/>
        </a:fillRef>
        <a:effectRef idx="0">
          <a:schemeClr val="accent6"/>
        </a:effectRef>
        <a:fontRef idx="minor">
          <a:schemeClr val="dk1"/>
        </a:fontRef>
      </xdr:style>
      <xdr:txBody>
        <a:bodyPr rot="0" vertOverflow="clip" horzOverflow="clip" vert="horz" wrap="square" lIns="72000" tIns="36000" rIns="72000" bIns="36000" rtlCol="0" anchor="t" anchorCtr="0">
          <a:spAutoFit/>
        </a:bodyPr>
        <a:lstStyle/>
        <a:p>
          <a:r>
            <a:rPr lang="de-DE" sz="1100"/>
            <a:t>Ist eine</a:t>
          </a:r>
          <a:r>
            <a:rPr lang="de-DE" sz="1100" baseline="0"/>
            <a:t> aktive Kälteanlage dringend notwendig? </a:t>
          </a:r>
          <a:r>
            <a:rPr lang="de-DE" sz="1100" baseline="0">
              <a:solidFill>
                <a:sysClr val="windowText" lastClr="000000"/>
              </a:solidFill>
            </a:rPr>
            <a:t>Oder könnte die Behaglichkeit der Anw</a:t>
          </a:r>
          <a:r>
            <a:rPr lang="de-DE" sz="1100" b="0" baseline="0">
              <a:solidFill>
                <a:sysClr val="windowText" lastClr="000000"/>
              </a:solidFill>
            </a:rPr>
            <a:t>ohner*innen </a:t>
          </a:r>
          <a:r>
            <a:rPr lang="de-DE" sz="1100" baseline="0">
              <a:solidFill>
                <a:sysClr val="windowText" lastClr="000000"/>
              </a:solidFill>
            </a:rPr>
            <a:t>und/oder Nutzer*innen auch durch passive Maßnahmen sichergestellt </a:t>
          </a:r>
          <a:r>
            <a:rPr lang="de-DE" sz="1100" baseline="0"/>
            <a:t>werden?</a:t>
          </a:r>
          <a:endParaRPr lang="de-DE" sz="1100"/>
        </a:p>
      </xdr:txBody>
    </xdr:sp>
    <xdr:clientData/>
  </xdr:oneCellAnchor>
  <xdr:oneCellAnchor>
    <xdr:from>
      <xdr:col>5</xdr:col>
      <xdr:colOff>98135</xdr:colOff>
      <xdr:row>103</xdr:row>
      <xdr:rowOff>28862</xdr:rowOff>
    </xdr:from>
    <xdr:ext cx="3492000" cy="2160000"/>
    <xdr:sp macro="" textlink="">
      <xdr:nvSpPr>
        <xdr:cNvPr id="5" name="Textfeld 4"/>
        <xdr:cNvSpPr txBox="1"/>
      </xdr:nvSpPr>
      <xdr:spPr bwMode="auto">
        <a:xfrm>
          <a:off x="5934362" y="21260953"/>
          <a:ext cx="3492000" cy="2160000"/>
        </a:xfrm>
        <a:prstGeom prst="rect">
          <a:avLst/>
        </a:prstGeom>
        <a:noFill/>
        <a:ln cap="sq">
          <a:solidFill>
            <a:schemeClr val="accent4"/>
          </a:solidFill>
          <a:headEnd/>
          <a:tailEnd/>
        </a:ln>
      </xdr:spPr>
      <xdr:style>
        <a:lnRef idx="2">
          <a:schemeClr val="accent6"/>
        </a:lnRef>
        <a:fillRef idx="1">
          <a:schemeClr val="lt1"/>
        </a:fillRef>
        <a:effectRef idx="0">
          <a:schemeClr val="accent6"/>
        </a:effectRef>
        <a:fontRef idx="minor">
          <a:schemeClr val="dk1"/>
        </a:fontRef>
      </xdr:style>
      <xdr:txBody>
        <a:bodyPr rot="0" vertOverflow="clip" horzOverflow="clip" vert="horz" wrap="square" lIns="72000" tIns="36000" rIns="72000" bIns="36000" rtlCol="0" anchor="t" anchorCtr="0">
          <a:noAutofit/>
        </a:bodyPr>
        <a:lstStyle/>
        <a:p>
          <a:r>
            <a:rPr lang="de-DE" sz="1100"/>
            <a:t>Wird ein Wärmebrückenzuschlag</a:t>
          </a:r>
          <a:r>
            <a:rPr lang="de-DE" sz="1100" baseline="0"/>
            <a:t> kleiner als 0,10 W/(m²K) angesetzt, so ist dieser gesondert nachzuweisen. </a:t>
          </a:r>
        </a:p>
        <a:p>
          <a:r>
            <a:rPr lang="de-DE" sz="1100" baseline="0"/>
            <a:t>Hierbei ist ein sogenannter Gleichwertigkeitsnachweis </a:t>
          </a:r>
          <a:r>
            <a:rPr lang="de-DE" sz="1100" baseline="0">
              <a:solidFill>
                <a:schemeClr val="dk1"/>
              </a:solidFill>
              <a:effectLst/>
              <a:latin typeface="+mn-lt"/>
              <a:ea typeface="+mn-ea"/>
              <a:cs typeface="+mn-cs"/>
            </a:rPr>
            <a:t>gemäß DIN 4108 Beiblatt 2 </a:t>
          </a:r>
          <a:r>
            <a:rPr lang="de-DE" sz="1100" baseline="0"/>
            <a:t>zu führen und der pauschale Wärmebrückenzuschlag 0,05 W/(m²K) (Kategorie A) bzw. 0,03 W/(</a:t>
          </a:r>
          <a:r>
            <a:rPr lang="de-DE" sz="1100" b="0" baseline="0">
              <a:solidFill>
                <a:sysClr val="windowText" lastClr="000000"/>
              </a:solidFill>
            </a:rPr>
            <a:t>m²K) (Kategorie B) zu verwenden.</a:t>
          </a:r>
        </a:p>
        <a:p>
          <a:r>
            <a:rPr lang="de-DE" sz="1100" b="0" baseline="0">
              <a:solidFill>
                <a:sysClr val="windowText" lastClr="000000"/>
              </a:solidFill>
            </a:rPr>
            <a:t>(Hinweis: Bei Inanspruchnahme von Fördermitteln ist §24 Satz 2 GEG nicht anwendbar.)</a:t>
          </a:r>
        </a:p>
        <a:p>
          <a:r>
            <a:rPr lang="de-DE" sz="1100" b="0" baseline="0">
              <a:solidFill>
                <a:sysClr val="windowText" lastClr="000000"/>
              </a:solidFill>
            </a:rPr>
            <a:t>Gerade bei anspruchsvolleren Effizienzstandards ist  ein Wärmebrückenzuschlag unter </a:t>
          </a:r>
          <a:r>
            <a:rPr lang="de-DE" sz="1100" baseline="0"/>
            <a:t>0,50 W/(m²K) empfehlenswert, um die erforderlichen Dämmmaßnahmen wirtschaftlich umsetzen zu können. </a:t>
          </a:r>
          <a:endParaRPr lang="de-DE" sz="1100"/>
        </a:p>
      </xdr:txBody>
    </xdr:sp>
    <xdr:clientData/>
  </xdr:oneCellAnchor>
</xdr:wsDr>
</file>

<file path=xl/theme/theme1.xml><?xml version="1.0" encoding="utf-8"?>
<a:theme xmlns:a="http://schemas.openxmlformats.org/drawingml/2006/main" name="Gertec_standar">
  <a:themeElements>
    <a:clrScheme name="Gertec2012">
      <a:dk1>
        <a:sysClr val="windowText" lastClr="000000"/>
      </a:dk1>
      <a:lt1>
        <a:srgbClr val="FFFFFF"/>
      </a:lt1>
      <a:dk2>
        <a:srgbClr val="B4B4B4"/>
      </a:dk2>
      <a:lt2>
        <a:srgbClr val="FFFFFF"/>
      </a:lt2>
      <a:accent1>
        <a:srgbClr val="074F86"/>
      </a:accent1>
      <a:accent2>
        <a:srgbClr val="4DC1D1"/>
      </a:accent2>
      <a:accent3>
        <a:srgbClr val="B6303A"/>
      </a:accent3>
      <a:accent4>
        <a:srgbClr val="D1D1D1"/>
      </a:accent4>
      <a:accent5>
        <a:srgbClr val="DEE9EF"/>
      </a:accent5>
      <a:accent6>
        <a:srgbClr val="BADBE4"/>
      </a:accent6>
      <a:hlink>
        <a:srgbClr val="05276B"/>
      </a:hlink>
      <a:folHlink>
        <a:srgbClr val="014F86"/>
      </a:folHlink>
    </a:clrScheme>
    <a:fontScheme name="Larissa">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noFill/>
        <a:ln cap="sq">
          <a:solidFill>
            <a:schemeClr val="accent4"/>
          </a:solidFill>
          <a:headEnd/>
          <a:tailEnd/>
        </a:ln>
      </a:spPr>
      <a:bodyPr rot="0" vert="horz" wrap="square" lIns="72000" tIns="36000" rIns="72000" bIns="36000" anchor="t" anchorCtr="0">
        <a:spAutoFit/>
      </a:bodyPr>
      <a:lstStyle/>
      <a:style>
        <a:lnRef idx="2">
          <a:schemeClr val="accent6"/>
        </a:lnRef>
        <a:fillRef idx="1">
          <a:schemeClr val="lt1"/>
        </a:fillRef>
        <a:effectRef idx="0">
          <a:schemeClr val="accent6"/>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L110"/>
  <sheetViews>
    <sheetView tabSelected="1" zoomScaleNormal="100" zoomScalePageLayoutView="70" workbookViewId="0">
      <selection activeCell="C21" sqref="C21"/>
    </sheetView>
  </sheetViews>
  <sheetFormatPr baseColWidth="10" defaultColWidth="11.08984375" defaultRowHeight="15"/>
  <cols>
    <col min="1" max="1" width="1.81640625" style="9" customWidth="1"/>
    <col min="2" max="2" width="20.7265625" style="9" customWidth="1"/>
    <col min="3" max="5" width="15.7265625" style="9" customWidth="1"/>
    <col min="6" max="6" width="12.7265625" style="9" customWidth="1"/>
    <col min="7" max="16384" width="11.08984375" style="9"/>
  </cols>
  <sheetData>
    <row r="1" spans="2:12" s="53" customFormat="1" ht="24" customHeight="1">
      <c r="B1" s="52" t="s">
        <v>5</v>
      </c>
    </row>
    <row r="2" spans="2:12" s="55" customFormat="1" ht="37.799999999999997" customHeight="1">
      <c r="B2" s="54" t="s">
        <v>113</v>
      </c>
    </row>
    <row r="3" spans="2:12" s="56" customFormat="1" ht="19.8" customHeight="1">
      <c r="B3" s="79" t="s">
        <v>122</v>
      </c>
      <c r="C3" s="79"/>
      <c r="D3" s="79"/>
      <c r="E3" s="79"/>
      <c r="F3" s="79"/>
      <c r="G3" s="79"/>
    </row>
    <row r="4" spans="2:12" ht="19.8" customHeight="1">
      <c r="B4" s="57"/>
      <c r="C4" s="57"/>
      <c r="D4" s="57"/>
      <c r="E4" s="57"/>
      <c r="F4" s="57"/>
      <c r="G4" s="57"/>
    </row>
    <row r="5" spans="2:12" ht="15" customHeight="1">
      <c r="B5" s="94" t="s">
        <v>112</v>
      </c>
      <c r="C5" s="95"/>
      <c r="D5" s="95"/>
      <c r="E5" s="95"/>
    </row>
    <row r="6" spans="2:12" ht="15" customHeight="1">
      <c r="B6" s="95"/>
      <c r="C6" s="95"/>
      <c r="D6" s="95"/>
      <c r="E6" s="95"/>
    </row>
    <row r="7" spans="2:12" ht="15" customHeight="1">
      <c r="B7" s="95"/>
      <c r="C7" s="95"/>
      <c r="D7" s="95"/>
      <c r="E7" s="95"/>
    </row>
    <row r="8" spans="2:12" ht="15" customHeight="1">
      <c r="B8" s="95"/>
      <c r="C8" s="95"/>
      <c r="D8" s="95"/>
      <c r="E8" s="95"/>
    </row>
    <row r="9" spans="2:12" ht="15" customHeight="1">
      <c r="B9" s="95"/>
      <c r="C9" s="95"/>
      <c r="D9" s="95"/>
      <c r="E9" s="95"/>
    </row>
    <row r="11" spans="2:12">
      <c r="D11" s="97" t="s">
        <v>6</v>
      </c>
      <c r="E11" s="97"/>
      <c r="F11" s="76"/>
    </row>
    <row r="12" spans="2:12">
      <c r="D12" s="98" t="s">
        <v>77</v>
      </c>
      <c r="E12" s="98"/>
      <c r="F12" s="76"/>
    </row>
    <row r="14" spans="2:12">
      <c r="B14" s="3" t="s">
        <v>79</v>
      </c>
      <c r="C14" s="102"/>
      <c r="D14" s="102"/>
      <c r="E14" s="102"/>
    </row>
    <row r="15" spans="2:12">
      <c r="B15" s="3" t="s">
        <v>110</v>
      </c>
      <c r="C15" s="102"/>
      <c r="D15" s="102"/>
      <c r="E15" s="102"/>
      <c r="F15" s="60"/>
      <c r="G15" s="61"/>
      <c r="H15" s="61"/>
      <c r="I15" s="61"/>
      <c r="J15" s="61"/>
      <c r="K15" s="61"/>
      <c r="L15" s="61"/>
    </row>
    <row r="16" spans="2:12">
      <c r="B16" s="84"/>
    </row>
    <row r="17" spans="2:10" ht="17.399999999999999">
      <c r="B17" s="45" t="s">
        <v>114</v>
      </c>
    </row>
    <row r="18" spans="2:10">
      <c r="B18" s="38" t="s">
        <v>78</v>
      </c>
      <c r="C18" s="50" t="s">
        <v>11</v>
      </c>
      <c r="D18" s="50" t="s">
        <v>12</v>
      </c>
      <c r="E18" s="50" t="s">
        <v>13</v>
      </c>
    </row>
    <row r="19" spans="2:10" ht="15" customHeight="1">
      <c r="B19" s="12" t="s">
        <v>9</v>
      </c>
      <c r="C19" s="5">
        <v>0</v>
      </c>
      <c r="D19" s="85">
        <v>0.78</v>
      </c>
      <c r="E19" s="6">
        <f>IF(C19="","",C19*D19)</f>
        <v>0</v>
      </c>
    </row>
    <row r="20" spans="2:10" ht="15" customHeight="1">
      <c r="B20" s="12" t="s">
        <v>96</v>
      </c>
      <c r="C20" s="5">
        <v>0</v>
      </c>
      <c r="D20" s="85">
        <v>0.82</v>
      </c>
      <c r="E20" s="6">
        <f t="shared" ref="E20:E26" si="0">IF(C20="","",C20*D20)</f>
        <v>0</v>
      </c>
    </row>
    <row r="21" spans="2:10" ht="15" customHeight="1">
      <c r="B21" s="12" t="s">
        <v>97</v>
      </c>
      <c r="C21" s="5">
        <v>0</v>
      </c>
      <c r="D21" s="85">
        <v>0.8</v>
      </c>
      <c r="E21" s="6">
        <f t="shared" si="0"/>
        <v>0</v>
      </c>
    </row>
    <row r="22" spans="2:10" ht="15" customHeight="1">
      <c r="B22" s="12" t="s">
        <v>98</v>
      </c>
      <c r="C22" s="5">
        <v>0</v>
      </c>
      <c r="D22" s="85">
        <v>0.8</v>
      </c>
      <c r="E22" s="6">
        <f t="shared" si="0"/>
        <v>0</v>
      </c>
    </row>
    <row r="23" spans="2:10" ht="15" customHeight="1">
      <c r="B23" s="7" t="s">
        <v>10</v>
      </c>
      <c r="C23" s="5"/>
      <c r="D23" s="8"/>
      <c r="E23" s="6" t="str">
        <f>IF(C23="","",C23*D23)</f>
        <v/>
      </c>
    </row>
    <row r="24" spans="2:10" ht="15" customHeight="1">
      <c r="B24" s="7" t="s">
        <v>10</v>
      </c>
      <c r="C24" s="5"/>
      <c r="D24" s="8"/>
      <c r="E24" s="6" t="str">
        <f t="shared" si="0"/>
        <v/>
      </c>
    </row>
    <row r="25" spans="2:10" ht="15" customHeight="1">
      <c r="B25" s="7" t="s">
        <v>10</v>
      </c>
      <c r="C25" s="5"/>
      <c r="D25" s="8"/>
      <c r="E25" s="6" t="str">
        <f t="shared" si="0"/>
        <v/>
      </c>
    </row>
    <row r="26" spans="2:10" ht="15" customHeight="1">
      <c r="B26" s="7" t="s">
        <v>10</v>
      </c>
      <c r="C26" s="5"/>
      <c r="D26" s="8"/>
      <c r="E26" s="6" t="str">
        <f t="shared" si="0"/>
        <v/>
      </c>
    </row>
    <row r="27" spans="2:10">
      <c r="B27" s="101" t="s">
        <v>95</v>
      </c>
      <c r="C27" s="101"/>
      <c r="D27" s="101"/>
      <c r="E27" s="101"/>
      <c r="F27" s="80"/>
      <c r="G27" s="61"/>
      <c r="H27" s="78"/>
      <c r="I27" s="78"/>
      <c r="J27" s="78"/>
    </row>
    <row r="28" spans="2:10">
      <c r="B28" s="101"/>
      <c r="C28" s="101"/>
      <c r="D28" s="101"/>
      <c r="E28" s="101"/>
      <c r="F28" s="80"/>
      <c r="G28" s="61"/>
      <c r="H28" s="78"/>
      <c r="I28" s="78"/>
      <c r="J28" s="78"/>
    </row>
    <row r="30" spans="2:10" ht="17.399999999999999">
      <c r="B30" s="45" t="s">
        <v>71</v>
      </c>
    </row>
    <row r="31" spans="2:10" ht="26.4">
      <c r="B31" s="49" t="s">
        <v>8</v>
      </c>
      <c r="C31" s="51" t="s">
        <v>94</v>
      </c>
      <c r="D31" s="51" t="s">
        <v>111</v>
      </c>
      <c r="F31" s="81"/>
      <c r="G31" s="81"/>
    </row>
    <row r="32" spans="2:10" ht="15" customHeight="1">
      <c r="B32" s="12" t="str">
        <f>B$19</f>
        <v>Wohnen</v>
      </c>
      <c r="C32" s="13"/>
      <c r="D32" s="5"/>
    </row>
    <row r="33" spans="2:8" ht="15" customHeight="1">
      <c r="B33" s="12" t="str">
        <f>B$20</f>
        <v>Bildung</v>
      </c>
      <c r="C33" s="13"/>
      <c r="D33" s="5"/>
    </row>
    <row r="34" spans="2:8" ht="15" customHeight="1">
      <c r="B34" s="12" t="str">
        <f>B$21</f>
        <v>Büro</v>
      </c>
      <c r="C34" s="13"/>
      <c r="D34" s="5"/>
      <c r="F34" s="82"/>
      <c r="G34" s="82"/>
      <c r="H34" s="82"/>
    </row>
    <row r="35" spans="2:8" ht="15" customHeight="1">
      <c r="B35" s="12" t="str">
        <f>B$22</f>
        <v>Einzelhandel</v>
      </c>
      <c r="C35" s="13"/>
      <c r="D35" s="5"/>
      <c r="E35" s="86"/>
    </row>
    <row r="36" spans="2:8" ht="15" customHeight="1">
      <c r="B36" s="93" t="str">
        <f>B$23</f>
        <v>andere</v>
      </c>
      <c r="C36" s="14"/>
      <c r="D36" s="5"/>
    </row>
    <row r="37" spans="2:8" ht="15" customHeight="1">
      <c r="B37" s="93" t="str">
        <f>B$24</f>
        <v>andere</v>
      </c>
      <c r="C37" s="13"/>
      <c r="D37" s="5"/>
    </row>
    <row r="38" spans="2:8" ht="15" customHeight="1">
      <c r="B38" s="7" t="s">
        <v>10</v>
      </c>
      <c r="C38" s="13"/>
      <c r="D38" s="5"/>
    </row>
    <row r="39" spans="2:8" ht="15" customHeight="1">
      <c r="B39" s="7" t="s">
        <v>10</v>
      </c>
      <c r="C39" s="13"/>
      <c r="D39" s="5"/>
    </row>
    <row r="41" spans="2:8" ht="17.399999999999999">
      <c r="B41" s="45" t="s">
        <v>21</v>
      </c>
    </row>
    <row r="42" spans="2:8">
      <c r="B42" s="15" t="s">
        <v>82</v>
      </c>
      <c r="C42" s="16"/>
      <c r="D42" s="16"/>
      <c r="E42" s="16"/>
    </row>
    <row r="43" spans="2:8" ht="26.4">
      <c r="B43" s="51" t="s">
        <v>67</v>
      </c>
      <c r="C43" s="51" t="s">
        <v>2</v>
      </c>
      <c r="D43" s="51" t="s">
        <v>81</v>
      </c>
      <c r="E43" s="51" t="s">
        <v>20</v>
      </c>
    </row>
    <row r="44" spans="2:8" ht="15" customHeight="1">
      <c r="B44" s="17" t="s">
        <v>17</v>
      </c>
      <c r="C44" s="18"/>
      <c r="D44" s="19"/>
      <c r="E44" s="5"/>
    </row>
    <row r="45" spans="2:8" ht="15" customHeight="1">
      <c r="B45" s="17" t="s">
        <v>14</v>
      </c>
      <c r="C45" s="18"/>
      <c r="D45" s="19"/>
      <c r="E45" s="5"/>
    </row>
    <row r="46" spans="2:8" ht="15" customHeight="1">
      <c r="B46" s="17" t="s">
        <v>0</v>
      </c>
      <c r="C46" s="18"/>
      <c r="D46" s="19"/>
      <c r="E46" s="5"/>
    </row>
    <row r="47" spans="2:8" ht="15" customHeight="1">
      <c r="B47" s="17" t="s">
        <v>18</v>
      </c>
      <c r="C47" s="18"/>
      <c r="D47" s="19"/>
      <c r="E47" s="5"/>
    </row>
    <row r="48" spans="2:8" ht="26.4">
      <c r="B48" s="17" t="s">
        <v>15</v>
      </c>
      <c r="C48" s="18"/>
      <c r="D48" s="19"/>
      <c r="E48" s="5"/>
    </row>
    <row r="49" spans="2:10" ht="15" customHeight="1">
      <c r="B49" s="17" t="s">
        <v>16</v>
      </c>
      <c r="C49" s="18"/>
      <c r="D49" s="19"/>
      <c r="E49" s="5"/>
    </row>
    <row r="50" spans="2:10" ht="15.75" customHeight="1">
      <c r="B50" s="17" t="s">
        <v>4</v>
      </c>
      <c r="C50" s="18" t="s">
        <v>19</v>
      </c>
      <c r="D50" s="19"/>
      <c r="E50" s="5"/>
    </row>
    <row r="51" spans="2:10" ht="15" customHeight="1">
      <c r="B51" s="17" t="s">
        <v>1</v>
      </c>
      <c r="C51" s="18" t="s">
        <v>19</v>
      </c>
      <c r="D51" s="19"/>
      <c r="E51" s="5"/>
    </row>
    <row r="52" spans="2:10" ht="15" customHeight="1">
      <c r="B52" s="7" t="s">
        <v>10</v>
      </c>
      <c r="C52" s="18"/>
      <c r="D52" s="19"/>
      <c r="E52" s="5"/>
    </row>
    <row r="53" spans="2:10" ht="15" customHeight="1">
      <c r="B53" s="7" t="s">
        <v>10</v>
      </c>
      <c r="C53" s="18"/>
      <c r="D53" s="19"/>
      <c r="E53" s="5"/>
    </row>
    <row r="55" spans="2:10" ht="17.399999999999999">
      <c r="B55" s="45" t="s">
        <v>83</v>
      </c>
      <c r="E55" s="78"/>
    </row>
    <row r="56" spans="2:10" ht="26.4">
      <c r="B56" s="49" t="s">
        <v>8</v>
      </c>
      <c r="C56" s="51" t="s">
        <v>22</v>
      </c>
      <c r="D56" s="50" t="s">
        <v>72</v>
      </c>
      <c r="E56" s="51" t="s">
        <v>73</v>
      </c>
    </row>
    <row r="57" spans="2:10">
      <c r="B57" s="12" t="str">
        <f>B$19</f>
        <v>Wohnen</v>
      </c>
      <c r="C57" s="20"/>
      <c r="D57" s="21"/>
      <c r="E57" s="22"/>
    </row>
    <row r="58" spans="2:10">
      <c r="B58" s="12" t="str">
        <f>B$20</f>
        <v>Bildung</v>
      </c>
      <c r="C58" s="20"/>
      <c r="D58" s="21"/>
      <c r="E58" s="22"/>
      <c r="F58" s="83"/>
      <c r="G58" s="61"/>
      <c r="H58" s="61"/>
      <c r="I58" s="61"/>
      <c r="J58" s="61"/>
    </row>
    <row r="59" spans="2:10">
      <c r="B59" s="12" t="str">
        <f>B$21</f>
        <v>Büro</v>
      </c>
      <c r="C59" s="20"/>
      <c r="D59" s="21"/>
      <c r="E59" s="22"/>
    </row>
    <row r="60" spans="2:10">
      <c r="B60" s="12" t="str">
        <f>B$22</f>
        <v>Einzelhandel</v>
      </c>
      <c r="C60" s="20"/>
      <c r="D60" s="21"/>
      <c r="E60" s="22"/>
    </row>
    <row r="61" spans="2:10">
      <c r="B61" s="12" t="str">
        <f>B$23</f>
        <v>andere</v>
      </c>
      <c r="C61" s="20"/>
      <c r="D61" s="21"/>
      <c r="E61" s="22"/>
    </row>
    <row r="62" spans="2:10">
      <c r="B62" s="12" t="str">
        <f>B$24</f>
        <v>andere</v>
      </c>
      <c r="C62" s="20"/>
      <c r="D62" s="21"/>
      <c r="E62" s="22"/>
    </row>
    <row r="63" spans="2:10">
      <c r="B63" s="15" t="s">
        <v>80</v>
      </c>
    </row>
    <row r="64" spans="2:10">
      <c r="B64" s="15"/>
    </row>
    <row r="65" spans="2:5" ht="17.399999999999999">
      <c r="B65" s="45" t="s">
        <v>84</v>
      </c>
    </row>
    <row r="66" spans="2:5">
      <c r="B66" s="49" t="s">
        <v>8</v>
      </c>
      <c r="C66" s="51" t="s">
        <v>23</v>
      </c>
      <c r="D66" s="51" t="s">
        <v>68</v>
      </c>
    </row>
    <row r="67" spans="2:5">
      <c r="B67" s="12" t="str">
        <f>B$19</f>
        <v>Wohnen</v>
      </c>
      <c r="C67" s="23"/>
      <c r="D67" s="24"/>
    </row>
    <row r="68" spans="2:5">
      <c r="B68" s="12" t="str">
        <f>B$20</f>
        <v>Bildung</v>
      </c>
      <c r="C68" s="23"/>
      <c r="D68" s="5"/>
    </row>
    <row r="69" spans="2:5">
      <c r="B69" s="12" t="str">
        <f>B$21</f>
        <v>Büro</v>
      </c>
      <c r="C69" s="23"/>
      <c r="D69" s="5"/>
    </row>
    <row r="70" spans="2:5">
      <c r="B70" s="12" t="str">
        <f>B$22</f>
        <v>Einzelhandel</v>
      </c>
      <c r="C70" s="23"/>
      <c r="D70" s="5"/>
    </row>
    <row r="71" spans="2:5">
      <c r="B71" s="12" t="str">
        <f>B$23</f>
        <v>andere</v>
      </c>
      <c r="C71" s="23"/>
      <c r="D71" s="5"/>
    </row>
    <row r="72" spans="2:5">
      <c r="B72" s="12" t="str">
        <f>B$24</f>
        <v>andere</v>
      </c>
      <c r="C72" s="23"/>
      <c r="D72" s="5"/>
    </row>
    <row r="74" spans="2:5" ht="17.399999999999999">
      <c r="B74" s="45" t="s">
        <v>85</v>
      </c>
      <c r="E74" s="87"/>
    </row>
    <row r="75" spans="2:5" ht="15.6">
      <c r="B75" s="88" t="s">
        <v>93</v>
      </c>
      <c r="C75" s="89" t="s">
        <v>25</v>
      </c>
      <c r="D75" s="89" t="s">
        <v>74</v>
      </c>
      <c r="E75" s="87"/>
    </row>
    <row r="76" spans="2:5" ht="15.6">
      <c r="B76" s="12" t="s">
        <v>3</v>
      </c>
      <c r="C76" s="23"/>
      <c r="D76" s="5"/>
      <c r="E76" s="87"/>
    </row>
    <row r="77" spans="2:5" ht="15.6">
      <c r="B77" s="27" t="s">
        <v>14</v>
      </c>
      <c r="C77" s="23"/>
      <c r="D77" s="5"/>
      <c r="E77" s="87"/>
    </row>
    <row r="78" spans="2:5" ht="15.6">
      <c r="B78" s="12" t="s">
        <v>24</v>
      </c>
      <c r="C78" s="23"/>
      <c r="D78" s="5"/>
      <c r="E78" s="87"/>
    </row>
    <row r="79" spans="2:5">
      <c r="B79" s="15" t="s">
        <v>75</v>
      </c>
      <c r="C79" s="90"/>
      <c r="D79" s="91"/>
    </row>
    <row r="81" spans="2:6" ht="17.399999999999999">
      <c r="B81" s="45" t="s">
        <v>40</v>
      </c>
    </row>
    <row r="82" spans="2:6" ht="26.4">
      <c r="B82" s="49" t="s">
        <v>26</v>
      </c>
      <c r="C82" s="50" t="s">
        <v>66</v>
      </c>
      <c r="D82" s="51" t="s">
        <v>34</v>
      </c>
    </row>
    <row r="83" spans="2:6">
      <c r="B83" s="17" t="s">
        <v>27</v>
      </c>
      <c r="C83" s="25"/>
      <c r="D83" s="26">
        <v>0.15</v>
      </c>
      <c r="E83" s="73"/>
      <c r="F83" s="74"/>
    </row>
    <row r="84" spans="2:6">
      <c r="B84" s="17" t="s">
        <v>28</v>
      </c>
      <c r="C84" s="25"/>
      <c r="D84" s="26">
        <v>0.8</v>
      </c>
      <c r="E84" s="73"/>
      <c r="F84" s="74"/>
    </row>
    <row r="85" spans="2:6">
      <c r="B85" s="17" t="s">
        <v>33</v>
      </c>
      <c r="C85" s="25"/>
      <c r="D85" s="26">
        <v>0.8</v>
      </c>
      <c r="E85" s="73"/>
      <c r="F85" s="74"/>
    </row>
    <row r="86" spans="2:6">
      <c r="B86" s="17" t="s">
        <v>29</v>
      </c>
      <c r="C86" s="25"/>
      <c r="D86" s="26">
        <v>0.15</v>
      </c>
      <c r="E86" s="73"/>
      <c r="F86" s="74"/>
    </row>
    <row r="87" spans="2:6">
      <c r="B87" s="27" t="s">
        <v>30</v>
      </c>
      <c r="C87" s="25"/>
      <c r="D87" s="26">
        <v>0.15</v>
      </c>
      <c r="E87" s="73"/>
      <c r="F87" s="74"/>
    </row>
    <row r="88" spans="2:6">
      <c r="B88" s="17" t="s">
        <v>31</v>
      </c>
      <c r="C88" s="25"/>
      <c r="D88" s="26">
        <v>0.15</v>
      </c>
      <c r="E88" s="73"/>
      <c r="F88" s="74"/>
    </row>
    <row r="89" spans="2:6">
      <c r="B89" s="17" t="s">
        <v>32</v>
      </c>
      <c r="C89" s="25"/>
      <c r="D89" s="26">
        <v>0.15</v>
      </c>
      <c r="E89" s="73"/>
      <c r="F89" s="74"/>
    </row>
    <row r="90" spans="2:6">
      <c r="B90" s="7" t="s">
        <v>10</v>
      </c>
      <c r="C90" s="25"/>
      <c r="D90" s="28"/>
    </row>
    <row r="91" spans="2:6">
      <c r="B91" s="7" t="s">
        <v>10</v>
      </c>
      <c r="C91" s="25"/>
      <c r="D91" s="28"/>
    </row>
    <row r="93" spans="2:6" ht="19.8">
      <c r="B93" s="45" t="s">
        <v>41</v>
      </c>
      <c r="D93" s="45" t="s">
        <v>121</v>
      </c>
    </row>
    <row r="94" spans="2:6">
      <c r="B94" s="103" t="s">
        <v>26</v>
      </c>
      <c r="C94" s="104" t="s">
        <v>76</v>
      </c>
      <c r="D94" s="104" t="s">
        <v>26</v>
      </c>
      <c r="E94" s="105" t="s">
        <v>39</v>
      </c>
    </row>
    <row r="95" spans="2:6">
      <c r="B95" s="103"/>
      <c r="C95" s="104"/>
      <c r="D95" s="104"/>
      <c r="E95" s="105"/>
    </row>
    <row r="96" spans="2:6">
      <c r="B96" s="17" t="s">
        <v>27</v>
      </c>
      <c r="C96" s="25"/>
      <c r="D96" s="17" t="s">
        <v>35</v>
      </c>
      <c r="E96" s="29">
        <v>0.18</v>
      </c>
    </row>
    <row r="97" spans="2:5">
      <c r="B97" s="27" t="s">
        <v>28</v>
      </c>
      <c r="C97" s="25"/>
      <c r="D97" s="17" t="s">
        <v>36</v>
      </c>
      <c r="E97" s="29">
        <v>1</v>
      </c>
    </row>
    <row r="98" spans="2:5">
      <c r="B98" s="27" t="s">
        <v>33</v>
      </c>
      <c r="C98" s="25"/>
      <c r="D98" s="17" t="s">
        <v>37</v>
      </c>
      <c r="E98" s="29">
        <v>1</v>
      </c>
    </row>
    <row r="99" spans="2:5">
      <c r="B99" s="27" t="s">
        <v>29</v>
      </c>
      <c r="C99" s="25"/>
      <c r="D99" s="100" t="s">
        <v>38</v>
      </c>
      <c r="E99" s="99">
        <v>1.6</v>
      </c>
    </row>
    <row r="100" spans="2:5">
      <c r="B100" s="27" t="s">
        <v>30</v>
      </c>
      <c r="C100" s="25"/>
      <c r="D100" s="100"/>
      <c r="E100" s="99"/>
    </row>
    <row r="101" spans="2:5">
      <c r="B101" s="17" t="s">
        <v>31</v>
      </c>
      <c r="C101" s="25"/>
      <c r="D101" s="100"/>
      <c r="E101" s="99"/>
    </row>
    <row r="102" spans="2:5">
      <c r="B102" s="17" t="s">
        <v>32</v>
      </c>
      <c r="C102" s="25"/>
      <c r="D102" s="92"/>
      <c r="E102" s="92"/>
    </row>
    <row r="103" spans="2:5">
      <c r="B103" s="7" t="s">
        <v>10</v>
      </c>
      <c r="C103" s="25"/>
      <c r="D103" s="92"/>
      <c r="E103" s="92"/>
    </row>
    <row r="104" spans="2:5">
      <c r="B104" s="7" t="s">
        <v>10</v>
      </c>
      <c r="C104" s="25"/>
      <c r="D104" s="92"/>
      <c r="E104" s="92"/>
    </row>
    <row r="105" spans="2:5">
      <c r="B105" s="96" t="s">
        <v>104</v>
      </c>
      <c r="C105" s="96"/>
      <c r="D105" s="96"/>
      <c r="E105" s="96"/>
    </row>
    <row r="106" spans="2:5">
      <c r="B106" s="96"/>
      <c r="C106" s="96"/>
      <c r="D106" s="96"/>
      <c r="E106" s="96"/>
    </row>
    <row r="108" spans="2:5">
      <c r="B108" s="30" t="s">
        <v>86</v>
      </c>
      <c r="C108" s="31"/>
    </row>
    <row r="110" spans="2:5">
      <c r="B110" s="32" t="s">
        <v>42</v>
      </c>
      <c r="C110" s="33"/>
    </row>
  </sheetData>
  <sheetProtection algorithmName="SHA-512" hashValue="I5zNlnYr+UmWmbG2CAm0tG2r7foVFuUuA/AHzw//DDFuDmqK9UIO5wqnGi4WwDBSdvQjQv/E9aGA741m5pmJ8g==" saltValue="yrMuQTr0Q/pWYCVSjOQOAA==" spinCount="100000" sheet="1" objects="1" scenarios="1" selectLockedCells="1"/>
  <mergeCells count="13">
    <mergeCell ref="B5:E9"/>
    <mergeCell ref="B105:E106"/>
    <mergeCell ref="D11:E11"/>
    <mergeCell ref="D12:E12"/>
    <mergeCell ref="E99:E101"/>
    <mergeCell ref="D99:D101"/>
    <mergeCell ref="B27:E28"/>
    <mergeCell ref="C14:E14"/>
    <mergeCell ref="C15:E15"/>
    <mergeCell ref="B94:B95"/>
    <mergeCell ref="C94:C95"/>
    <mergeCell ref="E94:E95"/>
    <mergeCell ref="D94:D95"/>
  </mergeCells>
  <phoneticPr fontId="8" type="noConversion"/>
  <conditionalFormatting sqref="C110">
    <cfRule type="containsText" dxfId="7" priority="11" operator="containsText" text="ja">
      <formula>NOT(ISERROR(SEARCH("ja",C110)))</formula>
    </cfRule>
  </conditionalFormatting>
  <conditionalFormatting sqref="D57:D62">
    <cfRule type="cellIs" dxfId="6" priority="10" operator="greaterThan">
      <formula>0.79</formula>
    </cfRule>
  </conditionalFormatting>
  <conditionalFormatting sqref="E57:E62">
    <cfRule type="containsText" dxfId="5" priority="9" operator="containsText" text="keine">
      <formula>NOT(ISERROR(SEARCH("keine",E57)))</formula>
    </cfRule>
  </conditionalFormatting>
  <dataValidations count="6">
    <dataValidation type="list" allowBlank="1" showInputMessage="1" showErrorMessage="1" sqref="C57:C62">
      <formula1>"nur Zuluft, nur Abluft, Zu- und Abluft"</formula1>
    </dataValidation>
    <dataValidation type="list" allowBlank="1" showInputMessage="1" showErrorMessage="1" sqref="C67:C72 C76:C79">
      <formula1>"geplant, nicht geplant"</formula1>
    </dataValidation>
    <dataValidation type="list" allowBlank="1" showInputMessage="1" showErrorMessage="1" sqref="C110 C32:C39">
      <formula1>"ja, nein"</formula1>
    </dataValidation>
    <dataValidation type="list" allowBlank="1" showInputMessage="1" showErrorMessage="1" sqref="D32:D39">
      <formula1>"vorhanden, nicht vorhanden"</formula1>
    </dataValidation>
    <dataValidation type="list" allowBlank="1" showInputMessage="1" showErrorMessage="1" sqref="E57:E62">
      <formula1>"CO2-Gehalt der Luft, Feuchtegehalt der Luft, zeitlich, manuell"</formula1>
    </dataValidation>
    <dataValidation type="list" allowBlank="1" showInputMessage="1" showErrorMessage="1" sqref="B19:B22">
      <formula1>"Wohnen, Bildung, Büro, Einzelhandel"</formula1>
    </dataValidation>
  </dataValidations>
  <pageMargins left="0.75" right="0.75" top="1" bottom="1" header="0.5" footer="0.5"/>
  <pageSetup paperSize="9" orientation="portrait" horizontalDpi="1200" verticalDpi="1200" r:id="rId1"/>
  <rowBreaks count="2" manualBreakCount="2">
    <brk id="40" min="1" max="4" man="1"/>
    <brk id="80" min="1" max="4" man="1"/>
  </rowBreaks>
  <drawing r:id="rId2"/>
  <legacyDrawing r:id="rId3"/>
  <extLst>
    <ext xmlns:x14="http://schemas.microsoft.com/office/spreadsheetml/2009/9/main" uri="{78C0D931-6437-407d-A8EE-F0AAD7539E65}">
      <x14:conditionalFormattings>
        <x14:conditionalFormatting xmlns:xm="http://schemas.microsoft.com/office/excel/2006/main">
          <x14:cfRule type="iconSet" priority="17" id="{DD505739-9CD9-4829-AF73-66BF00A46943}">
            <x14:iconSet custom="1">
              <x14:cfvo type="percent">
                <xm:f>0</xm:f>
              </x14:cfvo>
              <x14:cfvo type="num">
                <xm:f>0</xm:f>
              </x14:cfvo>
              <x14:cfvo type="num">
                <xm:f>0.185</xm:f>
              </x14:cfvo>
              <x14:cfIcon iconSet="NoIcons" iconId="0"/>
              <x14:cfIcon iconSet="3TrafficLights1" iconId="2"/>
              <x14:cfIcon iconSet="3TrafficLights1" iconId="0"/>
            </x14:iconSet>
          </x14:cfRule>
          <xm:sqref>C96</xm:sqref>
        </x14:conditionalFormatting>
        <x14:conditionalFormatting xmlns:xm="http://schemas.microsoft.com/office/excel/2006/main">
          <x14:cfRule type="iconSet" priority="15" id="{F7B7DB0B-0504-4EB8-B461-E6DACCEB33F2}">
            <x14:iconSet custom="1">
              <x14:cfvo type="percent">
                <xm:f>0</xm:f>
              </x14:cfvo>
              <x14:cfvo type="num">
                <xm:f>0</xm:f>
              </x14:cfvo>
              <x14:cfvo type="num">
                <xm:f>1.35</xm:f>
              </x14:cfvo>
              <x14:cfIcon iconSet="NoIcons" iconId="0"/>
              <x14:cfIcon iconSet="3TrafficLights1" iconId="2"/>
              <x14:cfIcon iconSet="3TrafficLights1" iconId="0"/>
            </x14:iconSet>
          </x14:cfRule>
          <xm:sqref>C98</xm:sqref>
        </x14:conditionalFormatting>
        <x14:conditionalFormatting xmlns:xm="http://schemas.microsoft.com/office/excel/2006/main">
          <x14:cfRule type="iconSet" priority="14" id="{376E7863-59CA-46BC-8266-0BF3D90A6FA9}">
            <x14:iconSet custom="1">
              <x14:cfvo type="percent">
                <xm:f>0</xm:f>
              </x14:cfvo>
              <x14:cfvo type="num">
                <xm:f>0</xm:f>
              </x14:cfvo>
              <x14:cfvo type="num">
                <xm:f>1.05</xm:f>
              </x14:cfvo>
              <x14:cfIcon iconSet="NoIcons" iconId="0"/>
              <x14:cfIcon iconSet="3TrafficLights1" iconId="2"/>
              <x14:cfIcon iconSet="3TrafficLights1" iconId="0"/>
            </x14:iconSet>
          </x14:cfRule>
          <xm:sqref>C97</xm:sqref>
        </x14:conditionalFormatting>
        <x14:conditionalFormatting xmlns:xm="http://schemas.microsoft.com/office/excel/2006/main">
          <x14:cfRule type="iconSet" priority="13" id="{98864A57-4F2B-44F5-9709-952C2DABE7C9}">
            <x14:iconSet custom="1">
              <x14:cfvo type="percent">
                <xm:f>0</xm:f>
              </x14:cfvo>
              <x14:cfvo type="num">
                <xm:f>0.05</xm:f>
              </x14:cfvo>
              <x14:cfvo type="num">
                <xm:f>0.1</xm:f>
              </x14:cfvo>
              <x14:cfIcon iconSet="3TrafficLights1" iconId="2"/>
              <x14:cfIcon iconSet="3TrafficLights1" iconId="1"/>
              <x14:cfIcon iconSet="3TrafficLights1" iconId="0"/>
            </x14:iconSet>
          </x14:cfRule>
          <xm:sqref>C108</xm:sqref>
        </x14:conditionalFormatting>
        <x14:conditionalFormatting xmlns:xm="http://schemas.microsoft.com/office/excel/2006/main">
          <x14:cfRule type="iconSet" priority="7" id="{369452F9-C399-4EB5-986C-4B02B06886AC}">
            <x14:iconSet custom="1">
              <x14:cfvo type="percent">
                <xm:f>0</xm:f>
              </x14:cfvo>
              <x14:cfvo type="num">
                <xm:f>0</xm:f>
              </x14:cfvo>
              <x14:cfvo type="num">
                <xm:f>0.185</xm:f>
              </x14:cfvo>
              <x14:cfIcon iconSet="NoIcons" iconId="0"/>
              <x14:cfIcon iconSet="3TrafficLights1" iconId="2"/>
              <x14:cfIcon iconSet="3TrafficLights1" iconId="0"/>
            </x14:iconSet>
          </x14:cfRule>
          <xm:sqref>C99:C102</xm:sqref>
        </x14:conditionalFormatting>
        <x14:conditionalFormatting xmlns:xm="http://schemas.microsoft.com/office/excel/2006/main">
          <x14:cfRule type="iconSet" priority="4" id="{F8BE7211-E25A-49A7-8405-B0A8EEB88EBF}">
            <x14:iconSet custom="1">
              <x14:cfvo type="percent">
                <xm:f>0</xm:f>
              </x14:cfvo>
              <x14:cfvo type="num">
                <xm:f>0</xm:f>
              </x14:cfvo>
              <x14:cfvo type="num">
                <xm:f>0.155</xm:f>
              </x14:cfvo>
              <x14:cfIcon iconSet="NoIcons" iconId="0"/>
              <x14:cfIcon iconSet="3TrafficLights1" iconId="2"/>
              <x14:cfIcon iconSet="3TrafficLights1" iconId="0"/>
            </x14:iconSet>
          </x14:cfRule>
          <xm:sqref>C83</xm:sqref>
        </x14:conditionalFormatting>
        <x14:conditionalFormatting xmlns:xm="http://schemas.microsoft.com/office/excel/2006/main">
          <x14:cfRule type="iconSet" priority="3" id="{30522F30-B4E7-4207-B414-F1046DC0FC9E}">
            <x14:iconSet custom="1">
              <x14:cfvo type="percent">
                <xm:f>0</xm:f>
              </x14:cfvo>
              <x14:cfvo type="num">
                <xm:f>0</xm:f>
              </x14:cfvo>
              <x14:cfvo type="num">
                <xm:f>0.80500000000000005</xm:f>
              </x14:cfvo>
              <x14:cfIcon iconSet="NoIcons" iconId="0"/>
              <x14:cfIcon iconSet="3TrafficLights1" iconId="2"/>
              <x14:cfIcon iconSet="3TrafficLights1" iconId="0"/>
            </x14:iconSet>
          </x14:cfRule>
          <xm:sqref>C84</xm:sqref>
        </x14:conditionalFormatting>
        <x14:conditionalFormatting xmlns:xm="http://schemas.microsoft.com/office/excel/2006/main">
          <x14:cfRule type="iconSet" priority="2" id="{4A390246-9B9E-4D73-B42B-0FBB14936E66}">
            <x14:iconSet custom="1">
              <x14:cfvo type="percent">
                <xm:f>0</xm:f>
              </x14:cfvo>
              <x14:cfvo type="num">
                <xm:f>0</xm:f>
              </x14:cfvo>
              <x14:cfvo type="num">
                <xm:f>0.155</xm:f>
              </x14:cfvo>
              <x14:cfIcon iconSet="NoIcons" iconId="0"/>
              <x14:cfIcon iconSet="3TrafficLights1" iconId="2"/>
              <x14:cfIcon iconSet="3TrafficLights1" iconId="0"/>
            </x14:iconSet>
          </x14:cfRule>
          <xm:sqref>C86:C89</xm:sqref>
        </x14:conditionalFormatting>
        <x14:conditionalFormatting xmlns:xm="http://schemas.microsoft.com/office/excel/2006/main">
          <x14:cfRule type="iconSet" priority="1" id="{223EA05D-8173-4D2C-875C-BC6772E92803}">
            <x14:iconSet custom="1">
              <x14:cfvo type="percent">
                <xm:f>0</xm:f>
              </x14:cfvo>
              <x14:cfvo type="num">
                <xm:f>0</xm:f>
              </x14:cfvo>
              <x14:cfvo type="num">
                <xm:f>0.80500000000000005</xm:f>
              </x14:cfvo>
              <x14:cfIcon iconSet="NoIcons" iconId="0"/>
              <x14:cfIcon iconSet="3TrafficLights1" iconId="2"/>
              <x14:cfIcon iconSet="3TrafficLights1" iconId="0"/>
            </x14:iconSet>
          </x14:cfRule>
          <xm:sqref>C85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topLeftCell="A7" zoomScaleNormal="100" zoomScaleSheetLayoutView="100" workbookViewId="0">
      <selection activeCell="C35" sqref="C35"/>
    </sheetView>
  </sheetViews>
  <sheetFormatPr baseColWidth="10" defaultColWidth="11.08984375" defaultRowHeight="15"/>
  <cols>
    <col min="1" max="1" width="1.81640625" style="9" customWidth="1"/>
    <col min="2" max="2" width="19.7265625" style="2" customWidth="1"/>
    <col min="3" max="3" width="10.7265625" style="2" customWidth="1"/>
    <col min="4" max="4" width="8.90625" style="2" customWidth="1"/>
    <col min="5" max="5" width="7.7265625" style="2" customWidth="1"/>
    <col min="6" max="6" width="9.6328125" style="2" customWidth="1"/>
    <col min="7" max="7" width="7.7265625" style="2" customWidth="1"/>
    <col min="8" max="8" width="10.54296875" style="2" customWidth="1"/>
    <col min="9" max="9" width="11.08984375" style="9"/>
    <col min="10" max="10" width="22" style="9" customWidth="1"/>
    <col min="11" max="16" width="11.08984375" style="9"/>
    <col min="17" max="16384" width="11.08984375" style="2"/>
  </cols>
  <sheetData>
    <row r="1" spans="2:12" s="53" customFormat="1" ht="24" customHeight="1">
      <c r="B1" s="52" t="s">
        <v>5</v>
      </c>
    </row>
    <row r="2" spans="2:12" s="55" customFormat="1" ht="37.799999999999997" customHeight="1">
      <c r="B2" s="54" t="s">
        <v>115</v>
      </c>
    </row>
    <row r="3" spans="2:12" s="56" customFormat="1" ht="19.8" customHeight="1">
      <c r="B3" s="106" t="s">
        <v>123</v>
      </c>
      <c r="C3" s="106"/>
      <c r="D3" s="106"/>
      <c r="E3" s="106"/>
      <c r="F3" s="106"/>
      <c r="G3" s="106"/>
    </row>
    <row r="4" spans="2:12" s="9" customFormat="1" ht="19.8" customHeight="1">
      <c r="B4" s="57"/>
      <c r="C4" s="57"/>
      <c r="D4" s="57"/>
      <c r="E4" s="57"/>
      <c r="F4" s="57"/>
      <c r="G4" s="57"/>
    </row>
    <row r="5" spans="2:12" s="9" customFormat="1" ht="15.75" customHeight="1">
      <c r="B5" s="107" t="s">
        <v>124</v>
      </c>
      <c r="C5" s="108"/>
      <c r="D5" s="108"/>
      <c r="E5" s="108"/>
      <c r="F5" s="108"/>
      <c r="G5" s="108"/>
      <c r="H5" s="108"/>
      <c r="I5" s="58"/>
    </row>
    <row r="6" spans="2:12" s="9" customFormat="1">
      <c r="B6" s="108"/>
      <c r="C6" s="108"/>
      <c r="D6" s="108"/>
      <c r="E6" s="108"/>
      <c r="F6" s="108"/>
      <c r="G6" s="108"/>
      <c r="H6" s="108"/>
      <c r="I6" s="59"/>
    </row>
    <row r="7" spans="2:12" s="9" customFormat="1">
      <c r="B7" s="108"/>
      <c r="C7" s="108"/>
      <c r="D7" s="108"/>
      <c r="E7" s="108"/>
      <c r="F7" s="108"/>
      <c r="G7" s="108"/>
      <c r="H7" s="108"/>
      <c r="I7" s="59"/>
    </row>
    <row r="8" spans="2:12" s="9" customFormat="1">
      <c r="B8" s="108"/>
      <c r="C8" s="108"/>
      <c r="D8" s="108"/>
      <c r="E8" s="108"/>
      <c r="F8" s="108"/>
      <c r="G8" s="108"/>
      <c r="H8" s="108"/>
    </row>
    <row r="9" spans="2:12" s="9" customFormat="1">
      <c r="B9" s="108"/>
      <c r="C9" s="108"/>
      <c r="D9" s="108"/>
      <c r="E9" s="108"/>
      <c r="F9" s="108"/>
      <c r="G9" s="108"/>
      <c r="H9" s="108"/>
    </row>
    <row r="10" spans="2:12" s="9" customFormat="1">
      <c r="B10" s="57"/>
      <c r="C10" s="57"/>
      <c r="D10" s="57"/>
      <c r="E10" s="57"/>
      <c r="F10" s="57"/>
      <c r="G10" s="57"/>
    </row>
    <row r="11" spans="2:12" s="9" customFormat="1">
      <c r="F11" s="97" t="s">
        <v>6</v>
      </c>
      <c r="G11" s="97"/>
      <c r="H11" s="97"/>
    </row>
    <row r="12" spans="2:12" s="9" customFormat="1">
      <c r="F12" s="109" t="s">
        <v>7</v>
      </c>
      <c r="G12" s="109"/>
      <c r="H12" s="109"/>
    </row>
    <row r="13" spans="2:12" s="9" customFormat="1"/>
    <row r="14" spans="2:12" s="9" customFormat="1">
      <c r="B14" s="3" t="str">
        <f>Testat!$B$14</f>
        <v>Vorhaben:</v>
      </c>
      <c r="C14" s="111">
        <f>Testat!C14</f>
        <v>0</v>
      </c>
      <c r="D14" s="111"/>
      <c r="E14" s="111"/>
      <c r="F14" s="111"/>
      <c r="G14" s="111"/>
      <c r="H14" s="111"/>
    </row>
    <row r="15" spans="2:12" s="9" customFormat="1">
      <c r="B15" s="3" t="str">
        <f>Testat!$B$15</f>
        <v>B-Plan-Nummer:</v>
      </c>
      <c r="C15" s="111">
        <f>Testat!C15</f>
        <v>0</v>
      </c>
      <c r="D15" s="111"/>
      <c r="E15" s="111"/>
      <c r="F15" s="111"/>
      <c r="G15" s="111"/>
      <c r="H15" s="111"/>
      <c r="I15" s="60"/>
      <c r="J15" s="61"/>
      <c r="K15" s="61"/>
      <c r="L15" s="61"/>
    </row>
    <row r="16" spans="2:12" s="9" customFormat="1" ht="19.8" customHeight="1"/>
    <row r="17" spans="1:16" s="9" customFormat="1" ht="17.399999999999999">
      <c r="B17" s="45" t="s">
        <v>43</v>
      </c>
    </row>
    <row r="18" spans="1:16" ht="26.4">
      <c r="B18" s="10" t="s">
        <v>69</v>
      </c>
      <c r="C18" s="10"/>
      <c r="D18" s="10"/>
      <c r="E18" s="11" t="s">
        <v>48</v>
      </c>
      <c r="F18" s="11" t="s">
        <v>99</v>
      </c>
      <c r="G18" s="11" t="s">
        <v>107</v>
      </c>
      <c r="H18" s="11" t="s">
        <v>50</v>
      </c>
    </row>
    <row r="19" spans="1:16" ht="15.6">
      <c r="B19" s="27" t="s">
        <v>45</v>
      </c>
      <c r="C19" s="35" t="s">
        <v>88</v>
      </c>
      <c r="D19" s="35" t="s">
        <v>44</v>
      </c>
      <c r="E19" s="36"/>
      <c r="F19" s="37">
        <f>E19*0.4</f>
        <v>0</v>
      </c>
      <c r="G19" s="36"/>
      <c r="H19" s="110" t="str">
        <f>IF(AND(G19&lt;F19,G20&lt;F20),"ja","nein")</f>
        <v>nein</v>
      </c>
    </row>
    <row r="20" spans="1:16" ht="34.049999999999997" customHeight="1">
      <c r="B20" s="27" t="s">
        <v>46</v>
      </c>
      <c r="C20" s="35" t="s">
        <v>89</v>
      </c>
      <c r="D20" s="35" t="s">
        <v>47</v>
      </c>
      <c r="E20" s="36"/>
      <c r="F20" s="37">
        <f>E20*0.55</f>
        <v>0</v>
      </c>
      <c r="G20" s="36"/>
      <c r="H20" s="110"/>
    </row>
    <row r="22" spans="1:16" ht="26.4">
      <c r="B22" s="38" t="s">
        <v>70</v>
      </c>
      <c r="C22" s="38"/>
      <c r="D22" s="38"/>
      <c r="E22" s="47" t="s">
        <v>48</v>
      </c>
      <c r="F22" s="47" t="s">
        <v>99</v>
      </c>
      <c r="G22" s="47" t="s">
        <v>49</v>
      </c>
      <c r="H22" s="48" t="s">
        <v>50</v>
      </c>
    </row>
    <row r="23" spans="1:16" s="34" customFormat="1" ht="15.6">
      <c r="A23" s="61"/>
      <c r="B23" s="17" t="s">
        <v>45</v>
      </c>
      <c r="C23" s="35" t="s">
        <v>88</v>
      </c>
      <c r="D23" s="35" t="s">
        <v>44</v>
      </c>
      <c r="E23" s="36"/>
      <c r="F23" s="37">
        <f>E23*0.4</f>
        <v>0</v>
      </c>
      <c r="G23" s="36"/>
      <c r="H23" s="110" t="str">
        <f>IF(AND(G23&lt;F23,G24&lt;F24,G25&lt;F25,G26&lt;F26),"ja","nein")</f>
        <v>nein</v>
      </c>
      <c r="I23" s="61"/>
      <c r="J23" s="62"/>
      <c r="K23" s="63"/>
      <c r="L23" s="63"/>
      <c r="M23" s="64"/>
      <c r="N23" s="64"/>
      <c r="O23" s="64"/>
      <c r="P23" s="65"/>
    </row>
    <row r="24" spans="1:16" s="34" customFormat="1">
      <c r="A24" s="61"/>
      <c r="B24" s="17" t="s">
        <v>60</v>
      </c>
      <c r="C24" s="35" t="s">
        <v>61</v>
      </c>
      <c r="D24" s="35" t="s">
        <v>47</v>
      </c>
      <c r="E24" s="36"/>
      <c r="F24" s="37">
        <v>0.18</v>
      </c>
      <c r="G24" s="36"/>
      <c r="H24" s="110"/>
      <c r="I24" s="61"/>
      <c r="J24" s="62"/>
      <c r="K24" s="63"/>
      <c r="L24" s="63"/>
      <c r="M24" s="64"/>
      <c r="N24" s="64"/>
      <c r="O24" s="64"/>
      <c r="P24" s="65"/>
    </row>
    <row r="25" spans="1:16" s="34" customFormat="1" ht="26.4">
      <c r="A25" s="61"/>
      <c r="B25" s="17" t="s">
        <v>62</v>
      </c>
      <c r="C25" s="35" t="s">
        <v>63</v>
      </c>
      <c r="D25" s="35" t="s">
        <v>47</v>
      </c>
      <c r="E25" s="36"/>
      <c r="F25" s="37">
        <v>1</v>
      </c>
      <c r="G25" s="36"/>
      <c r="H25" s="110"/>
      <c r="I25" s="61"/>
      <c r="J25" s="62"/>
      <c r="K25" s="63"/>
      <c r="L25" s="63"/>
      <c r="M25" s="64"/>
      <c r="N25" s="64"/>
      <c r="O25" s="64"/>
      <c r="P25" s="65"/>
    </row>
    <row r="26" spans="1:16" s="34" customFormat="1">
      <c r="A26" s="61"/>
      <c r="B26" s="17" t="s">
        <v>64</v>
      </c>
      <c r="C26" s="35" t="s">
        <v>65</v>
      </c>
      <c r="D26" s="35" t="s">
        <v>47</v>
      </c>
      <c r="E26" s="36"/>
      <c r="F26" s="37">
        <v>1.6</v>
      </c>
      <c r="G26" s="36"/>
      <c r="H26" s="110"/>
      <c r="I26" s="61"/>
      <c r="J26" s="9"/>
      <c r="K26" s="63"/>
      <c r="L26" s="63"/>
      <c r="M26" s="64"/>
      <c r="N26" s="64"/>
      <c r="O26" s="64"/>
      <c r="P26" s="65"/>
    </row>
    <row r="27" spans="1:16" s="61" customFormat="1" ht="21" customHeight="1">
      <c r="J27" s="62"/>
      <c r="K27" s="63"/>
      <c r="L27" s="63"/>
      <c r="M27" s="64"/>
      <c r="N27" s="64"/>
      <c r="O27" s="64"/>
      <c r="P27" s="65"/>
    </row>
    <row r="28" spans="1:16" s="45" customFormat="1" ht="17.399999999999999">
      <c r="B28" s="45" t="s">
        <v>90</v>
      </c>
      <c r="J28" s="66"/>
      <c r="K28" s="67"/>
      <c r="L28" s="67"/>
      <c r="M28" s="68"/>
      <c r="N28" s="68"/>
      <c r="O28" s="68"/>
      <c r="P28" s="69"/>
    </row>
    <row r="29" spans="1:16" ht="26.4">
      <c r="B29" s="17" t="s">
        <v>87</v>
      </c>
      <c r="C29" s="35" t="s">
        <v>51</v>
      </c>
      <c r="D29" s="112"/>
      <c r="E29" s="112"/>
    </row>
    <row r="30" spans="1:16" s="9" customFormat="1"/>
    <row r="31" spans="1:16" ht="42.6" customHeight="1">
      <c r="B31" s="77" t="s">
        <v>92</v>
      </c>
      <c r="C31" s="48" t="s">
        <v>91</v>
      </c>
      <c r="D31" s="48" t="s">
        <v>52</v>
      </c>
      <c r="F31" s="9"/>
      <c r="G31" s="9"/>
      <c r="H31" s="9"/>
    </row>
    <row r="32" spans="1:16">
      <c r="B32" s="27" t="s">
        <v>4</v>
      </c>
      <c r="C32" s="41"/>
      <c r="D32" s="42" t="str">
        <f t="shared" ref="D32:D38" si="0">IF(C32="","",C32/$D$29)</f>
        <v/>
      </c>
      <c r="F32" s="9"/>
      <c r="G32" s="9"/>
      <c r="H32" s="9"/>
    </row>
    <row r="33" spans="2:8" ht="26.4" customHeight="1">
      <c r="B33" s="27" t="s">
        <v>53</v>
      </c>
      <c r="C33" s="41"/>
      <c r="D33" s="42" t="str">
        <f t="shared" si="0"/>
        <v/>
      </c>
      <c r="F33" s="9"/>
      <c r="G33" s="9"/>
      <c r="H33" s="9"/>
    </row>
    <row r="34" spans="2:8">
      <c r="B34" s="27" t="s">
        <v>54</v>
      </c>
      <c r="C34" s="41"/>
      <c r="D34" s="42" t="str">
        <f t="shared" si="0"/>
        <v/>
      </c>
      <c r="F34" s="9"/>
      <c r="G34" s="9"/>
      <c r="H34" s="9"/>
    </row>
    <row r="35" spans="2:8">
      <c r="B35" s="27" t="s">
        <v>55</v>
      </c>
      <c r="C35" s="41"/>
      <c r="D35" s="42" t="str">
        <f t="shared" si="0"/>
        <v/>
      </c>
      <c r="F35" s="9"/>
      <c r="G35" s="9"/>
      <c r="H35" s="9"/>
    </row>
    <row r="36" spans="2:8">
      <c r="B36" s="35" t="s">
        <v>56</v>
      </c>
      <c r="C36" s="41"/>
      <c r="D36" s="42" t="str">
        <f t="shared" si="0"/>
        <v/>
      </c>
      <c r="F36" s="9"/>
      <c r="G36" s="9"/>
      <c r="H36" s="9"/>
    </row>
    <row r="37" spans="2:8">
      <c r="B37" s="27" t="s">
        <v>57</v>
      </c>
      <c r="C37" s="41"/>
      <c r="D37" s="42" t="str">
        <f t="shared" si="0"/>
        <v/>
      </c>
      <c r="F37" s="9"/>
      <c r="G37" s="9"/>
      <c r="H37" s="9"/>
    </row>
    <row r="38" spans="2:8">
      <c r="B38" s="27" t="s">
        <v>58</v>
      </c>
      <c r="C38" s="41"/>
      <c r="D38" s="42" t="str">
        <f t="shared" si="0"/>
        <v/>
      </c>
      <c r="F38" s="9"/>
      <c r="G38" s="9"/>
      <c r="H38" s="9"/>
    </row>
    <row r="39" spans="2:8">
      <c r="B39" s="42" t="s">
        <v>59</v>
      </c>
      <c r="C39" s="43" t="str">
        <f>IF(D39&gt;=0.55,"ja","nein")</f>
        <v>nein</v>
      </c>
      <c r="D39" s="42">
        <f>SUM(D32:D38)</f>
        <v>0</v>
      </c>
      <c r="F39" s="9"/>
      <c r="G39" s="9"/>
      <c r="H39" s="9"/>
    </row>
    <row r="40" spans="2:8">
      <c r="F40" s="9"/>
      <c r="G40" s="9"/>
      <c r="H40" s="9"/>
    </row>
    <row r="41" spans="2:8">
      <c r="F41" s="9"/>
      <c r="G41" s="9"/>
      <c r="H41" s="9"/>
    </row>
    <row r="42" spans="2:8">
      <c r="F42" s="9"/>
      <c r="G42" s="9"/>
      <c r="H42" s="9"/>
    </row>
    <row r="43" spans="2:8">
      <c r="F43" s="9"/>
      <c r="G43" s="9"/>
      <c r="H43" s="9"/>
    </row>
    <row r="44" spans="2:8">
      <c r="F44" s="9"/>
      <c r="G44" s="9"/>
      <c r="H44" s="9"/>
    </row>
    <row r="45" spans="2:8">
      <c r="F45" s="9"/>
      <c r="G45" s="9"/>
      <c r="H45" s="9"/>
    </row>
  </sheetData>
  <sheetProtection algorithmName="SHA-512" hashValue="6MMbGXtA14cgFuoV7gKB5fWjJBRW80E+Zh1vnmDV3nTvA+zynT6M6AwTfuYaXn1V58TL2bKBfMSezjef4XaU7w==" saltValue="YxPIvIfSV1R7siRFDe/Hrw==" spinCount="100000" sheet="1" objects="1" scenarios="1" selectLockedCells="1"/>
  <mergeCells count="9">
    <mergeCell ref="D29:E29"/>
    <mergeCell ref="B3:G3"/>
    <mergeCell ref="B5:H9"/>
    <mergeCell ref="F11:H11"/>
    <mergeCell ref="F12:H12"/>
    <mergeCell ref="H23:H26"/>
    <mergeCell ref="H19:H20"/>
    <mergeCell ref="C14:H14"/>
    <mergeCell ref="C15:H15"/>
  </mergeCells>
  <conditionalFormatting sqref="H19:H20">
    <cfRule type="containsText" dxfId="4" priority="3" operator="containsText" text="nein">
      <formula>NOT(ISERROR(SEARCH("nein",H19)))</formula>
    </cfRule>
  </conditionalFormatting>
  <conditionalFormatting sqref="C39">
    <cfRule type="containsText" dxfId="3" priority="2" operator="containsText" text="nein">
      <formula>NOT(ISERROR(SEARCH("nein",C39)))</formula>
    </cfRule>
  </conditionalFormatting>
  <conditionalFormatting sqref="H23">
    <cfRule type="containsText" dxfId="2" priority="1" operator="containsText" text="nein">
      <formula>NOT(ISERROR(SEARCH("nein",H23)))</formula>
    </cfRule>
  </conditionalFormatting>
  <pageMargins left="0.75" right="0.75" top="1" bottom="1" header="0.5" footer="0.5"/>
  <pageSetup paperSize="9"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Normal="100" zoomScaleSheetLayoutView="115" workbookViewId="0">
      <selection activeCell="C31" sqref="C31"/>
    </sheetView>
  </sheetViews>
  <sheetFormatPr baseColWidth="10" defaultColWidth="11.08984375" defaultRowHeight="15"/>
  <cols>
    <col min="1" max="1" width="1.7265625" style="9" customWidth="1"/>
    <col min="2" max="2" width="19.7265625" style="2" customWidth="1"/>
    <col min="3" max="3" width="7.7265625" style="2" customWidth="1"/>
    <col min="4" max="4" width="8.7265625" style="2" customWidth="1"/>
    <col min="5" max="8" width="8.26953125" style="2" customWidth="1"/>
    <col min="9" max="9" width="11.08984375" style="9"/>
    <col min="10" max="10" width="22" style="9" customWidth="1"/>
    <col min="11" max="14" width="11.08984375" style="9"/>
    <col min="15" max="16384" width="11.08984375" style="2"/>
  </cols>
  <sheetData>
    <row r="1" spans="2:14" s="53" customFormat="1" ht="24" customHeight="1">
      <c r="B1" s="52" t="s">
        <v>5</v>
      </c>
    </row>
    <row r="2" spans="2:14" s="55" customFormat="1" ht="37.799999999999997" customHeight="1">
      <c r="B2" s="54" t="s">
        <v>120</v>
      </c>
    </row>
    <row r="3" spans="2:14" s="56" customFormat="1" ht="19.8" customHeight="1">
      <c r="B3" s="106" t="s">
        <v>116</v>
      </c>
      <c r="C3" s="106"/>
      <c r="D3" s="106"/>
      <c r="E3" s="106"/>
      <c r="F3" s="106"/>
      <c r="G3" s="106"/>
    </row>
    <row r="4" spans="2:14" s="9" customFormat="1">
      <c r="B4" s="61"/>
    </row>
    <row r="5" spans="2:14" s="9" customFormat="1" ht="15.75" customHeight="1">
      <c r="B5" s="113" t="s">
        <v>117</v>
      </c>
      <c r="C5" s="114"/>
      <c r="D5" s="114"/>
      <c r="E5" s="114"/>
      <c r="F5" s="114"/>
      <c r="G5" s="114"/>
      <c r="H5" s="114"/>
    </row>
    <row r="6" spans="2:14" s="9" customFormat="1">
      <c r="B6" s="114"/>
      <c r="C6" s="114"/>
      <c r="D6" s="114"/>
      <c r="E6" s="114"/>
      <c r="F6" s="114"/>
      <c r="G6" s="114"/>
      <c r="H6" s="114"/>
    </row>
    <row r="7" spans="2:14" s="9" customFormat="1">
      <c r="B7" s="114"/>
      <c r="C7" s="114"/>
      <c r="D7" s="114"/>
      <c r="E7" s="114"/>
      <c r="F7" s="114"/>
      <c r="G7" s="114"/>
      <c r="H7" s="114"/>
    </row>
    <row r="8" spans="2:14" s="9" customFormat="1">
      <c r="B8" s="114"/>
      <c r="C8" s="114"/>
      <c r="D8" s="114"/>
      <c r="E8" s="114"/>
      <c r="F8" s="114"/>
      <c r="G8" s="114"/>
      <c r="H8" s="114"/>
    </row>
    <row r="9" spans="2:14" s="9" customFormat="1">
      <c r="B9" s="70"/>
      <c r="C9" s="70"/>
      <c r="D9" s="70"/>
      <c r="E9" s="70"/>
      <c r="F9" s="70"/>
      <c r="G9" s="70"/>
      <c r="H9" s="70"/>
    </row>
    <row r="10" spans="2:14" s="9" customFormat="1">
      <c r="F10" s="97" t="s">
        <v>6</v>
      </c>
      <c r="G10" s="97"/>
      <c r="H10" s="97"/>
    </row>
    <row r="11" spans="2:14" s="9" customFormat="1">
      <c r="F11" s="109" t="s">
        <v>7</v>
      </c>
      <c r="G11" s="109"/>
      <c r="H11" s="109"/>
    </row>
    <row r="12" spans="2:14" s="9" customFormat="1"/>
    <row r="13" spans="2:14" s="9" customFormat="1">
      <c r="B13" s="3" t="str">
        <f>Testat!B14</f>
        <v>Vorhaben:</v>
      </c>
      <c r="C13" s="115">
        <f>Testat!C14</f>
        <v>0</v>
      </c>
      <c r="D13" s="115"/>
      <c r="E13" s="115"/>
      <c r="F13" s="115"/>
      <c r="G13" s="115"/>
      <c r="H13" s="115"/>
    </row>
    <row r="14" spans="2:14" s="9" customFormat="1">
      <c r="B14" s="3" t="str">
        <f>Testat!B15</f>
        <v>B-Plan-Nummer:</v>
      </c>
      <c r="C14" s="115">
        <f>Testat!C15</f>
        <v>0</v>
      </c>
      <c r="D14" s="115"/>
      <c r="E14" s="115"/>
      <c r="F14" s="115"/>
      <c r="G14" s="115"/>
      <c r="H14" s="115"/>
      <c r="I14" s="61"/>
      <c r="J14" s="61"/>
      <c r="K14" s="61"/>
      <c r="L14" s="61"/>
      <c r="M14" s="61"/>
      <c r="N14" s="61"/>
    </row>
    <row r="15" spans="2:14" s="9" customFormat="1"/>
    <row r="16" spans="2:14" s="71" customFormat="1" ht="17.399999999999999">
      <c r="B16" s="71" t="s">
        <v>43</v>
      </c>
    </row>
    <row r="17" spans="1:16" ht="39.6">
      <c r="B17" s="46" t="s">
        <v>69</v>
      </c>
      <c r="C17" s="46"/>
      <c r="D17" s="46"/>
      <c r="E17" s="48" t="s">
        <v>108</v>
      </c>
      <c r="F17" s="48" t="s">
        <v>105</v>
      </c>
      <c r="G17" s="48" t="s">
        <v>107</v>
      </c>
      <c r="H17" s="48" t="s">
        <v>106</v>
      </c>
    </row>
    <row r="18" spans="1:16" ht="15.6">
      <c r="B18" s="27" t="s">
        <v>45</v>
      </c>
      <c r="C18" s="35" t="s">
        <v>88</v>
      </c>
      <c r="D18" s="35" t="s">
        <v>44</v>
      </c>
      <c r="E18" s="36"/>
      <c r="F18" s="37">
        <f>E18*0.4</f>
        <v>0</v>
      </c>
      <c r="G18" s="36"/>
      <c r="H18" s="110" t="str">
        <f>IF(AND(G18&lt;F18,G19&lt;F19),"ja","nein")</f>
        <v>nein</v>
      </c>
    </row>
    <row r="19" spans="1:16" ht="34.049999999999997" customHeight="1">
      <c r="B19" s="27" t="s">
        <v>46</v>
      </c>
      <c r="C19" s="35" t="s">
        <v>89</v>
      </c>
      <c r="D19" s="35" t="s">
        <v>47</v>
      </c>
      <c r="E19" s="36"/>
      <c r="F19" s="37">
        <f>E19*0.55</f>
        <v>0</v>
      </c>
      <c r="G19" s="36"/>
      <c r="H19" s="110"/>
    </row>
    <row r="20" spans="1:16" s="9" customFormat="1"/>
    <row r="21" spans="1:16" s="9" customFormat="1" ht="39.6">
      <c r="B21" s="46" t="s">
        <v>70</v>
      </c>
      <c r="C21" s="46"/>
      <c r="D21" s="46"/>
      <c r="E21" s="48" t="s">
        <v>108</v>
      </c>
      <c r="F21" s="48" t="s">
        <v>105</v>
      </c>
      <c r="G21" s="48" t="s">
        <v>107</v>
      </c>
      <c r="H21" s="48" t="s">
        <v>106</v>
      </c>
    </row>
    <row r="22" spans="1:16" s="34" customFormat="1" ht="15.6">
      <c r="A22" s="61"/>
      <c r="B22" s="17" t="s">
        <v>45</v>
      </c>
      <c r="C22" s="35" t="s">
        <v>88</v>
      </c>
      <c r="D22" s="35" t="s">
        <v>44</v>
      </c>
      <c r="E22" s="36"/>
      <c r="F22" s="37">
        <f>E22*0.4</f>
        <v>0</v>
      </c>
      <c r="G22" s="36"/>
      <c r="H22" s="110" t="str">
        <f>IF(AND(G22&lt;F22,G23&lt;F23,G24&lt;F24,G25&lt;F25),"ja","nein")</f>
        <v>nein</v>
      </c>
      <c r="I22" s="61"/>
      <c r="J22" s="62"/>
      <c r="K22" s="63"/>
      <c r="L22" s="63"/>
      <c r="M22" s="64"/>
      <c r="N22" s="64"/>
      <c r="O22" s="39"/>
      <c r="P22" s="40"/>
    </row>
    <row r="23" spans="1:16" s="34" customFormat="1">
      <c r="A23" s="61"/>
      <c r="B23" s="17" t="s">
        <v>60</v>
      </c>
      <c r="C23" s="35" t="s">
        <v>61</v>
      </c>
      <c r="D23" s="35" t="s">
        <v>47</v>
      </c>
      <c r="E23" s="36"/>
      <c r="F23" s="37">
        <v>0.18</v>
      </c>
      <c r="G23" s="36"/>
      <c r="H23" s="110"/>
      <c r="I23" s="61"/>
      <c r="J23" s="62"/>
      <c r="K23" s="63"/>
      <c r="L23" s="63"/>
      <c r="M23" s="64"/>
      <c r="N23" s="64"/>
      <c r="O23" s="39"/>
      <c r="P23" s="40"/>
    </row>
    <row r="24" spans="1:16" s="34" customFormat="1" ht="26.4">
      <c r="A24" s="61"/>
      <c r="B24" s="17" t="s">
        <v>62</v>
      </c>
      <c r="C24" s="35" t="s">
        <v>63</v>
      </c>
      <c r="D24" s="35" t="s">
        <v>47</v>
      </c>
      <c r="E24" s="36"/>
      <c r="F24" s="37">
        <v>1</v>
      </c>
      <c r="G24" s="36"/>
      <c r="H24" s="110"/>
      <c r="I24" s="61"/>
      <c r="J24" s="62"/>
      <c r="K24" s="63"/>
      <c r="L24" s="63"/>
      <c r="M24" s="64"/>
      <c r="N24" s="64"/>
      <c r="O24" s="39"/>
      <c r="P24" s="40"/>
    </row>
    <row r="25" spans="1:16" s="34" customFormat="1">
      <c r="A25" s="61"/>
      <c r="B25" s="17" t="s">
        <v>64</v>
      </c>
      <c r="C25" s="35" t="s">
        <v>65</v>
      </c>
      <c r="D25" s="35" t="s">
        <v>47</v>
      </c>
      <c r="E25" s="36"/>
      <c r="F25" s="37">
        <v>1.6</v>
      </c>
      <c r="G25" s="36"/>
      <c r="H25" s="110"/>
      <c r="I25" s="61"/>
      <c r="J25" s="61"/>
      <c r="K25" s="63"/>
      <c r="L25" s="63"/>
      <c r="M25" s="64"/>
      <c r="N25" s="64"/>
      <c r="O25" s="39"/>
      <c r="P25" s="40"/>
    </row>
    <row r="26" spans="1:16" s="61" customFormat="1">
      <c r="J26" s="62"/>
      <c r="K26" s="63"/>
      <c r="L26" s="63"/>
      <c r="M26" s="64"/>
      <c r="N26" s="64"/>
      <c r="O26" s="64"/>
      <c r="P26" s="65"/>
    </row>
    <row r="27" spans="1:16" ht="31.5" customHeight="1">
      <c r="B27" s="27" t="s">
        <v>100</v>
      </c>
      <c r="C27" s="35" t="s">
        <v>51</v>
      </c>
      <c r="D27" s="41"/>
    </row>
    <row r="28" spans="1:16" s="9" customFormat="1"/>
    <row r="29" spans="1:16" ht="26.4">
      <c r="B29" s="27" t="s">
        <v>109</v>
      </c>
      <c r="C29" s="27"/>
      <c r="D29" s="44"/>
    </row>
  </sheetData>
  <sheetProtection algorithmName="SHA-512" hashValue="RxRpw9YofkVBCCvHEEvsayDz2ziTqlFCd6gALgYpUSfa97Wl9NAZ9j6DQtxDWfCh9J/nWKMBVfF6GJ3IKLgM9A==" saltValue="ZZWbuIgqOasOxq8OtLm53A==" spinCount="100000" sheet="1" objects="1" scenarios="1" selectLockedCells="1"/>
  <mergeCells count="8">
    <mergeCell ref="B3:G3"/>
    <mergeCell ref="H18:H19"/>
    <mergeCell ref="H22:H25"/>
    <mergeCell ref="B5:H8"/>
    <mergeCell ref="F10:H10"/>
    <mergeCell ref="F11:H11"/>
    <mergeCell ref="C13:H13"/>
    <mergeCell ref="C14:H14"/>
  </mergeCells>
  <conditionalFormatting sqref="H18:H19">
    <cfRule type="containsText" dxfId="1" priority="4" operator="containsText" text="nein">
      <formula>NOT(ISERROR(SEARCH("nein",H18)))</formula>
    </cfRule>
  </conditionalFormatting>
  <conditionalFormatting sqref="H22">
    <cfRule type="containsText" dxfId="0" priority="2" operator="containsText" text="nein">
      <formula>NOT(ISERROR(SEARCH("nein",H22)))</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82"/>
  <sheetViews>
    <sheetView zoomScaleNormal="100" zoomScaleSheetLayoutView="100" workbookViewId="0">
      <selection activeCell="C20" sqref="C20"/>
    </sheetView>
  </sheetViews>
  <sheetFormatPr baseColWidth="10" defaultColWidth="11.08984375" defaultRowHeight="15"/>
  <cols>
    <col min="1" max="1" width="2" style="72" customWidth="1"/>
    <col min="2" max="2" width="19.7265625" style="1" customWidth="1"/>
    <col min="3" max="7" width="10.26953125" style="1" customWidth="1"/>
    <col min="8" max="16384" width="11.08984375" style="1"/>
  </cols>
  <sheetData>
    <row r="1" spans="1:15" s="53" customFormat="1" ht="24" customHeight="1">
      <c r="B1" s="52" t="s">
        <v>5</v>
      </c>
    </row>
    <row r="2" spans="1:15" s="55" customFormat="1" ht="37.799999999999997" customHeight="1">
      <c r="B2" s="54" t="s">
        <v>119</v>
      </c>
    </row>
    <row r="3" spans="1:15" s="56" customFormat="1" ht="19.8" customHeight="1">
      <c r="B3" s="106" t="s">
        <v>116</v>
      </c>
      <c r="C3" s="106"/>
      <c r="D3" s="106"/>
      <c r="E3" s="106"/>
      <c r="F3" s="106"/>
      <c r="G3" s="106"/>
    </row>
    <row r="4" spans="1:15" s="9" customFormat="1">
      <c r="B4" s="61"/>
    </row>
    <row r="5" spans="1:15" s="9" customFormat="1" ht="15.75" customHeight="1">
      <c r="B5" s="113" t="s">
        <v>118</v>
      </c>
      <c r="C5" s="114"/>
      <c r="D5" s="114"/>
      <c r="E5" s="114"/>
      <c r="F5" s="114"/>
      <c r="G5" s="114"/>
      <c r="H5" s="114"/>
    </row>
    <row r="6" spans="1:15" s="9" customFormat="1">
      <c r="B6" s="114"/>
      <c r="C6" s="114"/>
      <c r="D6" s="114"/>
      <c r="E6" s="114"/>
      <c r="F6" s="114"/>
      <c r="G6" s="114"/>
      <c r="H6" s="114"/>
    </row>
    <row r="7" spans="1:15" s="9" customFormat="1">
      <c r="B7" s="114"/>
      <c r="C7" s="114"/>
      <c r="D7" s="114"/>
      <c r="E7" s="114"/>
      <c r="F7" s="114"/>
      <c r="G7" s="114"/>
      <c r="H7" s="114"/>
    </row>
    <row r="8" spans="1:15" s="9" customFormat="1">
      <c r="B8" s="114"/>
      <c r="C8" s="114"/>
      <c r="D8" s="114"/>
      <c r="E8" s="114"/>
      <c r="F8" s="114"/>
      <c r="G8" s="114"/>
      <c r="H8" s="114"/>
    </row>
    <row r="9" spans="1:15" s="9" customFormat="1">
      <c r="F9" s="109" t="s">
        <v>7</v>
      </c>
      <c r="G9" s="109"/>
    </row>
    <row r="10" spans="1:15" s="9" customFormat="1"/>
    <row r="11" spans="1:15" s="9" customFormat="1">
      <c r="B11" s="3" t="str">
        <f>Testat!B14</f>
        <v>Vorhaben:</v>
      </c>
      <c r="C11" s="115">
        <f>Testat!C14</f>
        <v>0</v>
      </c>
      <c r="D11" s="115"/>
      <c r="E11" s="115"/>
      <c r="F11" s="115"/>
      <c r="G11" s="115"/>
    </row>
    <row r="12" spans="1:15" s="9" customFormat="1">
      <c r="B12" s="3" t="str">
        <f>Testat!B15</f>
        <v>B-Plan-Nummer:</v>
      </c>
      <c r="C12" s="115">
        <f>Testat!C15</f>
        <v>0</v>
      </c>
      <c r="D12" s="115"/>
      <c r="E12" s="115"/>
      <c r="F12" s="115"/>
      <c r="G12" s="115"/>
      <c r="H12" s="60"/>
      <c r="I12" s="61"/>
      <c r="J12" s="61"/>
      <c r="K12" s="61"/>
      <c r="L12" s="61"/>
      <c r="M12" s="61"/>
      <c r="N12" s="61"/>
      <c r="O12" s="61"/>
    </row>
    <row r="13" spans="1:15" s="9" customFormat="1"/>
    <row r="14" spans="1:15" s="9" customFormat="1" ht="17.399999999999999">
      <c r="B14" s="71" t="s">
        <v>101</v>
      </c>
    </row>
    <row r="15" spans="1:15" s="2" customFormat="1" ht="26.4">
      <c r="A15" s="9"/>
      <c r="B15" s="46" t="s">
        <v>26</v>
      </c>
      <c r="C15" s="4" t="s">
        <v>66</v>
      </c>
      <c r="D15" s="4" t="s">
        <v>34</v>
      </c>
    </row>
    <row r="16" spans="1:15" s="2" customFormat="1" ht="15.75" customHeight="1">
      <c r="A16" s="9"/>
      <c r="B16" s="17" t="s">
        <v>27</v>
      </c>
      <c r="C16" s="25"/>
      <c r="D16" s="26">
        <v>0.15</v>
      </c>
      <c r="E16" s="73"/>
      <c r="F16" s="74"/>
      <c r="G16" s="75"/>
      <c r="H16" s="75"/>
      <c r="I16" s="75"/>
      <c r="J16" s="75"/>
      <c r="K16" s="75"/>
      <c r="L16" s="9"/>
      <c r="M16" s="9"/>
      <c r="N16" s="9"/>
      <c r="O16" s="9"/>
    </row>
    <row r="17" spans="1:16" s="2" customFormat="1">
      <c r="A17" s="9"/>
      <c r="B17" s="17" t="s">
        <v>28</v>
      </c>
      <c r="C17" s="25"/>
      <c r="D17" s="26">
        <v>0.8</v>
      </c>
      <c r="E17" s="73"/>
      <c r="F17" s="9"/>
      <c r="G17" s="75"/>
      <c r="H17" s="75"/>
      <c r="I17" s="75"/>
      <c r="J17" s="75"/>
      <c r="K17" s="75"/>
      <c r="L17" s="9"/>
      <c r="M17" s="9"/>
      <c r="N17" s="9"/>
      <c r="O17" s="9"/>
    </row>
    <row r="18" spans="1:16" s="2" customFormat="1">
      <c r="A18" s="9"/>
      <c r="B18" s="17" t="s">
        <v>33</v>
      </c>
      <c r="C18" s="25"/>
      <c r="D18" s="26">
        <v>0.8</v>
      </c>
      <c r="E18" s="73"/>
      <c r="F18" s="9"/>
      <c r="G18" s="75"/>
      <c r="H18" s="75"/>
      <c r="I18" s="75"/>
      <c r="J18" s="75"/>
      <c r="K18" s="75"/>
      <c r="L18" s="9"/>
      <c r="M18" s="9"/>
      <c r="N18" s="9"/>
      <c r="O18" s="9"/>
    </row>
    <row r="19" spans="1:16" s="2" customFormat="1">
      <c r="A19" s="9"/>
      <c r="B19" s="17" t="s">
        <v>29</v>
      </c>
      <c r="C19" s="25"/>
      <c r="D19" s="26">
        <v>0.15</v>
      </c>
      <c r="E19" s="73"/>
      <c r="F19" s="74"/>
      <c r="G19" s="75"/>
      <c r="H19" s="75"/>
      <c r="I19" s="75"/>
      <c r="J19" s="75"/>
      <c r="K19" s="75"/>
      <c r="L19" s="9"/>
      <c r="M19" s="9"/>
      <c r="N19" s="9"/>
      <c r="O19" s="9"/>
    </row>
    <row r="20" spans="1:16" s="2" customFormat="1" ht="15.75" customHeight="1">
      <c r="A20" s="9"/>
      <c r="B20" s="27" t="s">
        <v>30</v>
      </c>
      <c r="C20" s="25"/>
      <c r="D20" s="26">
        <v>0.15</v>
      </c>
      <c r="E20" s="73"/>
      <c r="F20" s="75"/>
      <c r="G20" s="75"/>
      <c r="H20" s="9"/>
      <c r="I20" s="9"/>
      <c r="J20" s="9"/>
      <c r="K20" s="9"/>
      <c r="L20" s="9"/>
      <c r="M20" s="9"/>
      <c r="N20" s="9"/>
      <c r="O20" s="9"/>
    </row>
    <row r="21" spans="1:16" s="2" customFormat="1">
      <c r="A21" s="9"/>
      <c r="B21" s="17" t="s">
        <v>31</v>
      </c>
      <c r="C21" s="25"/>
      <c r="D21" s="26">
        <v>0.15</v>
      </c>
      <c r="E21" s="73"/>
      <c r="F21" s="75"/>
      <c r="G21" s="75"/>
      <c r="H21" s="9"/>
      <c r="I21" s="9"/>
      <c r="J21" s="9"/>
      <c r="K21" s="9"/>
      <c r="L21" s="9"/>
      <c r="M21" s="9"/>
      <c r="N21" s="9"/>
      <c r="O21" s="9"/>
    </row>
    <row r="22" spans="1:16" s="2" customFormat="1">
      <c r="A22" s="9"/>
      <c r="B22" s="17" t="s">
        <v>32</v>
      </c>
      <c r="C22" s="25"/>
      <c r="D22" s="26">
        <v>0.15</v>
      </c>
      <c r="E22" s="73"/>
      <c r="F22" s="74"/>
      <c r="G22" s="9"/>
      <c r="H22" s="9"/>
      <c r="I22" s="9"/>
      <c r="J22" s="9"/>
      <c r="K22" s="9"/>
      <c r="L22" s="9"/>
      <c r="M22" s="9"/>
      <c r="N22" s="9"/>
      <c r="O22" s="9"/>
    </row>
    <row r="23" spans="1:16" s="2" customFormat="1">
      <c r="A23" s="9"/>
      <c r="B23" s="7" t="s">
        <v>10</v>
      </c>
      <c r="C23" s="25"/>
      <c r="D23" s="28"/>
      <c r="E23" s="9"/>
      <c r="F23" s="9"/>
      <c r="G23" s="9"/>
      <c r="H23" s="9"/>
      <c r="I23" s="9"/>
      <c r="J23" s="9"/>
      <c r="K23" s="9"/>
      <c r="L23" s="9"/>
      <c r="M23" s="9"/>
      <c r="N23" s="9"/>
      <c r="O23" s="9"/>
    </row>
    <row r="24" spans="1:16" s="2" customFormat="1">
      <c r="A24" s="9"/>
      <c r="B24" s="7" t="s">
        <v>10</v>
      </c>
      <c r="C24" s="25"/>
      <c r="D24" s="28"/>
      <c r="E24" s="9"/>
      <c r="F24" s="9"/>
      <c r="G24" s="9"/>
      <c r="H24" s="9"/>
      <c r="I24" s="9"/>
      <c r="J24" s="9"/>
      <c r="K24" s="9"/>
      <c r="L24" s="9"/>
      <c r="M24" s="9"/>
      <c r="N24" s="9"/>
      <c r="O24" s="9"/>
    </row>
    <row r="25" spans="1:16" s="9" customFormat="1"/>
    <row r="26" spans="1:16" s="2" customFormat="1" ht="26.4">
      <c r="A26" s="9"/>
      <c r="B26" s="17" t="s">
        <v>87</v>
      </c>
      <c r="C26" s="35" t="s">
        <v>51</v>
      </c>
      <c r="D26" s="41"/>
      <c r="E26" s="9"/>
      <c r="F26" s="9"/>
      <c r="G26" s="9"/>
      <c r="H26" s="9"/>
      <c r="I26" s="9"/>
      <c r="J26" s="9"/>
      <c r="K26" s="9"/>
      <c r="L26" s="9"/>
      <c r="M26" s="9"/>
      <c r="N26" s="9"/>
      <c r="O26" s="9"/>
    </row>
    <row r="27" spans="1:16" s="9" customFormat="1"/>
    <row r="28" spans="1:16" s="9" customFormat="1" ht="30" customHeight="1">
      <c r="B28" s="103" t="s">
        <v>103</v>
      </c>
      <c r="C28" s="103"/>
      <c r="D28" s="48" t="s">
        <v>91</v>
      </c>
      <c r="E28" s="48" t="s">
        <v>52</v>
      </c>
    </row>
    <row r="29" spans="1:16" s="2" customFormat="1">
      <c r="A29" s="9"/>
      <c r="B29" s="27" t="s">
        <v>4</v>
      </c>
      <c r="C29" s="27"/>
      <c r="D29" s="41"/>
      <c r="E29" s="42" t="str">
        <f>IF(D29="","",D29/$D$26)</f>
        <v/>
      </c>
      <c r="F29" s="9"/>
      <c r="G29" s="9"/>
      <c r="H29" s="9"/>
      <c r="I29" s="9"/>
      <c r="J29" s="9"/>
      <c r="K29" s="9"/>
      <c r="L29" s="9"/>
      <c r="M29" s="9"/>
      <c r="N29" s="9"/>
      <c r="O29" s="9"/>
      <c r="P29" s="9"/>
    </row>
    <row r="30" spans="1:16" s="2" customFormat="1" ht="26.4">
      <c r="A30" s="9"/>
      <c r="B30" s="27" t="s">
        <v>53</v>
      </c>
      <c r="C30" s="27"/>
      <c r="D30" s="41"/>
      <c r="E30" s="42" t="str">
        <f>IF(D30="","",D30/$D$26)</f>
        <v/>
      </c>
      <c r="F30" s="9"/>
      <c r="G30" s="9"/>
      <c r="H30" s="9"/>
      <c r="I30" s="9"/>
      <c r="J30" s="9"/>
      <c r="K30" s="9"/>
      <c r="L30" s="9"/>
      <c r="M30" s="9"/>
      <c r="N30" s="9"/>
      <c r="O30" s="9"/>
      <c r="P30" s="9"/>
    </row>
    <row r="31" spans="1:16" s="2" customFormat="1">
      <c r="A31" s="9"/>
      <c r="B31" s="27" t="s">
        <v>54</v>
      </c>
      <c r="C31" s="27"/>
      <c r="D31" s="41"/>
      <c r="E31" s="42" t="str">
        <f t="shared" ref="E31:E35" si="0">IF(D31="","",D31/$D$26)</f>
        <v/>
      </c>
      <c r="F31" s="9"/>
      <c r="G31" s="9"/>
      <c r="H31" s="9"/>
      <c r="I31" s="9"/>
      <c r="J31" s="9"/>
      <c r="K31" s="9"/>
      <c r="L31" s="9"/>
      <c r="M31" s="9"/>
      <c r="N31" s="9"/>
      <c r="O31" s="9"/>
      <c r="P31" s="9"/>
    </row>
    <row r="32" spans="1:16" s="2" customFormat="1">
      <c r="A32" s="9"/>
      <c r="B32" s="27" t="s">
        <v>55</v>
      </c>
      <c r="C32" s="27"/>
      <c r="D32" s="41"/>
      <c r="E32" s="42" t="str">
        <f t="shared" si="0"/>
        <v/>
      </c>
      <c r="F32" s="9"/>
      <c r="G32" s="9"/>
      <c r="H32" s="9"/>
      <c r="I32" s="9"/>
      <c r="J32" s="9"/>
      <c r="K32" s="9"/>
      <c r="L32" s="9"/>
      <c r="M32" s="9"/>
      <c r="N32" s="9"/>
      <c r="O32" s="9"/>
      <c r="P32" s="9"/>
    </row>
    <row r="33" spans="1:16" s="2" customFormat="1">
      <c r="A33" s="9"/>
      <c r="B33" s="35" t="s">
        <v>56</v>
      </c>
      <c r="C33" s="27"/>
      <c r="D33" s="41"/>
      <c r="E33" s="42" t="str">
        <f t="shared" si="0"/>
        <v/>
      </c>
      <c r="F33" s="9"/>
      <c r="G33" s="9"/>
      <c r="H33" s="9"/>
      <c r="I33" s="9"/>
      <c r="J33" s="9"/>
      <c r="K33" s="9"/>
      <c r="L33" s="9"/>
      <c r="M33" s="9"/>
      <c r="N33" s="9"/>
      <c r="O33" s="9"/>
      <c r="P33" s="9"/>
    </row>
    <row r="34" spans="1:16" s="2" customFormat="1">
      <c r="A34" s="9"/>
      <c r="B34" s="27" t="s">
        <v>57</v>
      </c>
      <c r="C34" s="27"/>
      <c r="D34" s="41"/>
      <c r="E34" s="42" t="str">
        <f t="shared" si="0"/>
        <v/>
      </c>
      <c r="F34" s="9"/>
      <c r="G34" s="9"/>
      <c r="H34" s="9"/>
      <c r="I34" s="9"/>
      <c r="J34" s="9"/>
      <c r="K34" s="9"/>
      <c r="L34" s="9"/>
      <c r="M34" s="9"/>
      <c r="N34" s="9"/>
      <c r="O34" s="9"/>
      <c r="P34" s="9"/>
    </row>
    <row r="35" spans="1:16" s="2" customFormat="1">
      <c r="A35" s="9"/>
      <c r="B35" s="27" t="s">
        <v>58</v>
      </c>
      <c r="C35" s="27"/>
      <c r="D35" s="41"/>
      <c r="E35" s="42" t="str">
        <f t="shared" si="0"/>
        <v/>
      </c>
      <c r="F35" s="9"/>
      <c r="G35" s="9"/>
      <c r="H35" s="9"/>
      <c r="I35" s="9"/>
      <c r="J35" s="9"/>
      <c r="K35" s="9"/>
      <c r="L35" s="9"/>
      <c r="M35" s="9"/>
      <c r="N35" s="9"/>
      <c r="O35" s="9"/>
      <c r="P35" s="9"/>
    </row>
    <row r="36" spans="1:16" s="2" customFormat="1">
      <c r="A36" s="9"/>
      <c r="B36" s="42" t="s">
        <v>102</v>
      </c>
      <c r="C36" s="42"/>
      <c r="D36" s="42"/>
      <c r="E36" s="42">
        <f>SUM(E29:E35)</f>
        <v>0</v>
      </c>
      <c r="F36" s="9"/>
      <c r="G36" s="9"/>
      <c r="H36" s="9"/>
      <c r="I36" s="9"/>
      <c r="J36" s="9"/>
      <c r="K36" s="9"/>
      <c r="L36" s="9"/>
      <c r="M36" s="9"/>
      <c r="N36" s="9"/>
      <c r="O36" s="9"/>
      <c r="P36" s="9"/>
    </row>
    <row r="37" spans="1:16" s="9" customFormat="1"/>
    <row r="38" spans="1:16" s="9" customFormat="1"/>
    <row r="39" spans="1:16" s="9" customFormat="1"/>
    <row r="40" spans="1:16" s="9" customFormat="1"/>
    <row r="41" spans="1:16" s="9" customFormat="1"/>
    <row r="42" spans="1:16" s="9" customFormat="1"/>
    <row r="43" spans="1:16" s="9" customFormat="1"/>
    <row r="44" spans="1:16" s="9" customFormat="1"/>
    <row r="45" spans="1:16" s="9" customFormat="1"/>
    <row r="46" spans="1:16" s="9" customFormat="1"/>
    <row r="47" spans="1:16" s="9" customFormat="1"/>
    <row r="48" spans="1:16" s="9" customFormat="1"/>
    <row r="49" s="9" customFormat="1"/>
    <row r="50" s="9" customFormat="1"/>
    <row r="51" s="9" customFormat="1"/>
    <row r="52" s="9" customFormat="1"/>
    <row r="53" s="9" customFormat="1"/>
    <row r="54" s="9" customFormat="1"/>
    <row r="55" s="9" customFormat="1"/>
    <row r="56" s="9" customFormat="1"/>
    <row r="57" s="9" customFormat="1"/>
    <row r="58" s="9" customFormat="1"/>
    <row r="59" s="9" customFormat="1"/>
    <row r="60" s="9" customFormat="1"/>
    <row r="61" s="9" customFormat="1"/>
    <row r="62" s="9" customFormat="1"/>
    <row r="63" s="9" customFormat="1"/>
    <row r="64" s="9" customFormat="1"/>
    <row r="65" spans="1:1" s="9" customFormat="1"/>
    <row r="66" spans="1:1" s="2" customFormat="1">
      <c r="A66" s="9"/>
    </row>
    <row r="67" spans="1:1" s="2" customFormat="1">
      <c r="A67" s="9"/>
    </row>
    <row r="68" spans="1:1" s="2" customFormat="1">
      <c r="A68" s="9"/>
    </row>
    <row r="69" spans="1:1" s="2" customFormat="1">
      <c r="A69" s="9"/>
    </row>
    <row r="70" spans="1:1" s="2" customFormat="1">
      <c r="A70" s="9"/>
    </row>
    <row r="71" spans="1:1" s="2" customFormat="1">
      <c r="A71" s="9"/>
    </row>
    <row r="72" spans="1:1" s="2" customFormat="1">
      <c r="A72" s="9"/>
    </row>
    <row r="73" spans="1:1" s="2" customFormat="1">
      <c r="A73" s="9"/>
    </row>
    <row r="74" spans="1:1" s="2" customFormat="1">
      <c r="A74" s="9"/>
    </row>
    <row r="75" spans="1:1" s="2" customFormat="1">
      <c r="A75" s="9"/>
    </row>
    <row r="76" spans="1:1" s="2" customFormat="1">
      <c r="A76" s="9"/>
    </row>
    <row r="77" spans="1:1" s="2" customFormat="1">
      <c r="A77" s="9"/>
    </row>
    <row r="78" spans="1:1" s="2" customFormat="1">
      <c r="A78" s="9"/>
    </row>
    <row r="79" spans="1:1" s="2" customFormat="1">
      <c r="A79" s="9"/>
    </row>
    <row r="80" spans="1:1" s="2" customFormat="1">
      <c r="A80" s="9"/>
    </row>
    <row r="81" spans="1:1" s="2" customFormat="1">
      <c r="A81" s="9"/>
    </row>
    <row r="82" spans="1:1" s="2" customFormat="1">
      <c r="A82" s="9"/>
    </row>
  </sheetData>
  <sheetProtection algorithmName="SHA-512" hashValue="3WPE1HSZhpd4tFgzCB6egy6V9Qu1zrGUn8JPxMQIk3Rag6jQTBygBUO/vHyp1TR5THpbnr2NPXren20Q4GJd+g==" saltValue="uKulZH4v1rLhYoGJv62xlg==" spinCount="100000" sheet="1" objects="1" scenarios="1" selectLockedCells="1"/>
  <mergeCells count="6">
    <mergeCell ref="B28:C28"/>
    <mergeCell ref="F9:G9"/>
    <mergeCell ref="C11:G11"/>
    <mergeCell ref="C12:G12"/>
    <mergeCell ref="B3:G3"/>
    <mergeCell ref="B5:H8"/>
  </mergeCells>
  <pageMargins left="0.7" right="0.7" top="0.78740157499999996" bottom="0.78740157499999996"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iconSet" priority="8" id="{A9587F79-0B2F-4406-87DC-B68DCE954C00}">
            <x14:iconSet custom="1">
              <x14:cfvo type="percent">
                <xm:f>0</xm:f>
              </x14:cfvo>
              <x14:cfvo type="num">
                <xm:f>0</xm:f>
              </x14:cfvo>
              <x14:cfvo type="num">
                <xm:f>0.155</xm:f>
              </x14:cfvo>
              <x14:cfIcon iconSet="NoIcons" iconId="0"/>
              <x14:cfIcon iconSet="3TrafficLights1" iconId="2"/>
              <x14:cfIcon iconSet="3TrafficLights1" iconId="0"/>
            </x14:iconSet>
          </x14:cfRule>
          <xm:sqref>C16</xm:sqref>
        </x14:conditionalFormatting>
        <x14:conditionalFormatting xmlns:xm="http://schemas.microsoft.com/office/excel/2006/main">
          <x14:cfRule type="iconSet" priority="7" id="{9BC5B1F2-8407-478B-A89E-85D61E785556}">
            <x14:iconSet custom="1">
              <x14:cfvo type="percent">
                <xm:f>0</xm:f>
              </x14:cfvo>
              <x14:cfvo type="num">
                <xm:f>0</xm:f>
              </x14:cfvo>
              <x14:cfvo type="num">
                <xm:f>0.80500000000000005</xm:f>
              </x14:cfvo>
              <x14:cfIcon iconSet="NoIcons" iconId="0"/>
              <x14:cfIcon iconSet="3TrafficLights1" iconId="2"/>
              <x14:cfIcon iconSet="3TrafficLights1" iconId="0"/>
            </x14:iconSet>
          </x14:cfRule>
          <xm:sqref>C17</xm:sqref>
        </x14:conditionalFormatting>
        <x14:conditionalFormatting xmlns:xm="http://schemas.microsoft.com/office/excel/2006/main">
          <x14:cfRule type="iconSet" priority="2" id="{EFE43EFC-5A2A-49FE-B7F5-9F77EF37F10A}">
            <x14:iconSet custom="1">
              <x14:cfvo type="percent">
                <xm:f>0</xm:f>
              </x14:cfvo>
              <x14:cfvo type="num">
                <xm:f>0</xm:f>
              </x14:cfvo>
              <x14:cfvo type="num">
                <xm:f>0.155</xm:f>
              </x14:cfvo>
              <x14:cfIcon iconSet="NoIcons" iconId="0"/>
              <x14:cfIcon iconSet="3TrafficLights1" iconId="2"/>
              <x14:cfIcon iconSet="3TrafficLights1" iconId="0"/>
            </x14:iconSet>
          </x14:cfRule>
          <xm:sqref>C19:C22</xm:sqref>
        </x14:conditionalFormatting>
        <x14:conditionalFormatting xmlns:xm="http://schemas.microsoft.com/office/excel/2006/main">
          <x14:cfRule type="iconSet" priority="1" id="{380C008F-3743-4181-8481-F8356A1B1BDD}">
            <x14:iconSet custom="1">
              <x14:cfvo type="percent">
                <xm:f>0</xm:f>
              </x14:cfvo>
              <x14:cfvo type="num">
                <xm:f>0</xm:f>
              </x14:cfvo>
              <x14:cfvo type="num">
                <xm:f>0.80500000000000005</xm:f>
              </x14:cfvo>
              <x14:cfIcon iconSet="NoIcons" iconId="0"/>
              <x14:cfIcon iconSet="3TrafficLights1" iconId="2"/>
              <x14:cfIcon iconSet="3TrafficLights1" iconId="0"/>
            </x14:iconSet>
          </x14:cfRule>
          <xm:sqref>C18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Testat</vt:lpstr>
      <vt:lpstr>Prüfung_KfW40EE</vt:lpstr>
      <vt:lpstr>Prüfung_KfW40+FW</vt:lpstr>
      <vt:lpstr>Prüfung_ U-Werte+E-Konzept</vt:lpstr>
      <vt:lpstr>'Prüfung_ U-Werte+E-Konzept'!Druckbereich</vt:lpstr>
      <vt:lpstr>'Prüfung_KfW40+FW'!Druckbereich</vt:lpstr>
      <vt:lpstr>Prüfung_KfW40EE!Druckbereich</vt:lpstr>
      <vt:lpstr>Testat!Druckbereich</vt:lpstr>
    </vt:vector>
  </TitlesOfParts>
  <Company>Stadt Köln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Testat Klimaschutz-Leitlinien</dc:title>
  <dc:creator>Koordinationsstelle Klimaschutz</dc:creator>
  <cp:lastModifiedBy>brosig</cp:lastModifiedBy>
  <cp:lastPrinted>2022-06-01T08:45:16Z</cp:lastPrinted>
  <dcterms:created xsi:type="dcterms:W3CDTF">2013-09-13T11:30:37Z</dcterms:created>
  <dcterms:modified xsi:type="dcterms:W3CDTF">2023-05-23T14:03:57Z</dcterms:modified>
</cp:coreProperties>
</file>